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opd yg input data\Dinas Pertanian\"/>
    </mc:Choice>
  </mc:AlternateContent>
  <xr:revisionPtr revIDLastSave="0" documentId="13_ncr:1_{1F0FD5F1-2637-4DBC-BB04-C558D70B990B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2023" sheetId="4" r:id="rId1"/>
    <sheet name="2024" sheetId="3" r:id="rId2"/>
  </sheets>
  <externalReferences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4" l="1"/>
  <c r="K18" i="4"/>
  <c r="K17" i="4"/>
  <c r="K16" i="4"/>
  <c r="K15" i="4"/>
  <c r="K14" i="4"/>
  <c r="K13" i="4"/>
  <c r="K12" i="4"/>
  <c r="K10" i="4"/>
  <c r="K9" i="4"/>
  <c r="K8" i="4"/>
  <c r="K7" i="4"/>
  <c r="K6" i="4"/>
  <c r="J19" i="4"/>
  <c r="J18" i="4"/>
  <c r="J17" i="4"/>
  <c r="J16" i="4"/>
  <c r="J15" i="4"/>
  <c r="J14" i="4"/>
  <c r="J12" i="4"/>
  <c r="J10" i="4"/>
  <c r="J9" i="4"/>
  <c r="J8" i="4"/>
  <c r="J7" i="4"/>
  <c r="J6" i="4"/>
  <c r="I19" i="4"/>
  <c r="I18" i="4"/>
  <c r="I17" i="4"/>
  <c r="I16" i="4"/>
  <c r="I14" i="4"/>
  <c r="I12" i="4"/>
  <c r="I10" i="4"/>
  <c r="I9" i="4"/>
  <c r="I8" i="4"/>
  <c r="I7" i="4"/>
  <c r="H19" i="4"/>
  <c r="H18" i="4"/>
  <c r="H17" i="4"/>
  <c r="H16" i="4"/>
  <c r="H15" i="4"/>
  <c r="H14" i="4"/>
  <c r="H13" i="4"/>
  <c r="H12" i="4"/>
  <c r="H10" i="4"/>
  <c r="H9" i="4"/>
  <c r="H8" i="4"/>
  <c r="H7" i="4"/>
  <c r="H6" i="4"/>
  <c r="F20" i="4"/>
  <c r="F19" i="4"/>
  <c r="F18" i="4"/>
  <c r="F17" i="4"/>
  <c r="F16" i="4"/>
  <c r="F15" i="4"/>
  <c r="F14" i="4"/>
  <c r="F13" i="4"/>
  <c r="F12" i="4"/>
  <c r="F11" i="4"/>
  <c r="F10" i="4"/>
  <c r="F8" i="4"/>
  <c r="F7" i="4"/>
  <c r="F6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D6" i="4"/>
  <c r="D16" i="4"/>
  <c r="D10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G21" i="4"/>
  <c r="K21" i="4" l="1"/>
  <c r="J21" i="4"/>
  <c r="I21" i="4"/>
  <c r="H21" i="4"/>
  <c r="F21" i="4"/>
  <c r="C21" i="4"/>
  <c r="D21" i="4"/>
  <c r="E21" i="4"/>
  <c r="L19" i="3" l="1"/>
  <c r="L17" i="3"/>
  <c r="L16" i="3"/>
  <c r="L15" i="3"/>
  <c r="L14" i="3"/>
  <c r="L13" i="3"/>
  <c r="L12" i="3"/>
  <c r="L11" i="3"/>
  <c r="L10" i="3"/>
  <c r="L9" i="3"/>
  <c r="L8" i="3"/>
  <c r="L7" i="3"/>
  <c r="L6" i="3"/>
  <c r="K19" i="3"/>
  <c r="K18" i="3"/>
  <c r="K17" i="3"/>
  <c r="K16" i="3"/>
  <c r="K15" i="3"/>
  <c r="K14" i="3"/>
  <c r="K12" i="3"/>
  <c r="K11" i="3"/>
  <c r="K10" i="3"/>
  <c r="K9" i="3"/>
  <c r="K8" i="3"/>
  <c r="K7" i="3"/>
  <c r="K6" i="3"/>
  <c r="J19" i="3"/>
  <c r="J18" i="3"/>
  <c r="J17" i="3"/>
  <c r="J16" i="3"/>
  <c r="J15" i="3"/>
  <c r="J14" i="3"/>
  <c r="J12" i="3"/>
  <c r="J11" i="3"/>
  <c r="J10" i="3"/>
  <c r="J8" i="3"/>
  <c r="J7" i="3"/>
  <c r="J6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F20" i="3"/>
  <c r="F18" i="3"/>
  <c r="F17" i="3"/>
  <c r="F16" i="3"/>
  <c r="F14" i="3"/>
  <c r="F13" i="3"/>
  <c r="F12" i="3"/>
  <c r="F9" i="3"/>
  <c r="F8" i="3"/>
  <c r="E6" i="3"/>
  <c r="E10" i="3"/>
  <c r="F10" i="3" s="1"/>
  <c r="E11" i="3"/>
  <c r="D8" i="3"/>
  <c r="D20" i="3"/>
  <c r="D19" i="3"/>
  <c r="F19" i="3" s="1"/>
  <c r="D18" i="3"/>
  <c r="D17" i="3"/>
  <c r="D16" i="3"/>
  <c r="D15" i="3"/>
  <c r="F15" i="3" s="1"/>
  <c r="D14" i="3"/>
  <c r="D13" i="3"/>
  <c r="D12" i="3"/>
  <c r="D11" i="3"/>
  <c r="F11" i="3" s="1"/>
  <c r="D10" i="3"/>
  <c r="D9" i="3"/>
  <c r="D7" i="3"/>
  <c r="F7" i="3" s="1"/>
  <c r="D6" i="3"/>
  <c r="F6" i="3" s="1"/>
  <c r="H21" i="3"/>
  <c r="L21" i="3" l="1"/>
  <c r="K21" i="3"/>
  <c r="J21" i="3"/>
  <c r="I21" i="3"/>
  <c r="G21" i="3"/>
  <c r="F21" i="3"/>
  <c r="E21" i="3"/>
  <c r="D21" i="3"/>
</calcChain>
</file>

<file path=xl/sharedStrings.xml><?xml version="1.0" encoding="utf-8"?>
<sst xmlns="http://schemas.openxmlformats.org/spreadsheetml/2006/main" count="76" uniqueCount="45">
  <si>
    <t>No.</t>
  </si>
  <si>
    <t>Sawah</t>
  </si>
  <si>
    <t>Ladang</t>
  </si>
  <si>
    <t>Total</t>
  </si>
  <si>
    <t xml:space="preserve">Jenis Tanaman </t>
  </si>
  <si>
    <t>PADI (ha)</t>
  </si>
  <si>
    <t>JAGUNG (ha)</t>
  </si>
  <si>
    <t>KEDELAI (ha)</t>
  </si>
  <si>
    <t>KACANG TANAH (ha)</t>
  </si>
  <si>
    <t>KACANG HIJAU (ha)</t>
  </si>
  <si>
    <t>UBI KAYU (ha)</t>
  </si>
  <si>
    <t>UBI JALAR (ha)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</si>
  <si>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</si>
  <si>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</si>
  <si>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</si>
  <si>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</si>
  <si>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</si>
  <si>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</si>
  <si>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</si>
  <si>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</si>
  <si>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</si>
  <si>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</si>
  <si>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</si>
  <si>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</si>
  <si>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</si>
  <si>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</si>
  <si>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</si>
  <si>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Kecamatan</t>
  </si>
  <si>
    <t xml:space="preserve">Luas Panen  PERTANIAN TANAMAN PANGAN </t>
  </si>
  <si>
    <t>Kode</t>
  </si>
  <si>
    <t xml:space="preserve"> 71.01.05 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</si>
  <si>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</si>
  <si>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</si>
  <si>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</si>
  <si>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</si>
  <si>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</si>
  <si>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</si>
  <si>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</si>
  <si>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</si>
  <si>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</si>
  <si>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71.01.10</t>
  </si>
  <si>
    <t>71.01.35</t>
  </si>
  <si>
    <t>71.01.34</t>
  </si>
  <si>
    <t>71.01.11</t>
  </si>
  <si>
    <t xml:space="preserve"> 71.01.09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</si>
</sst>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_-;_-@_-"/>
  </numFmts>
  <fonts count="10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165" fontId="0" fillId="0" borderId="1" xfId="1" applyNumberFormat="1" applyFont="1" applyBorder="1" applyAlignment="1"/>
    <xf numFmtId="165" fontId="0" fillId="0" borderId="1" xfId="0" applyNumberFormat="1" applyBorder="1"/>
    <xf numFmtId="165" fontId="4" fillId="0" borderId="1" xfId="0" applyNumberFormat="1" applyFont="1" applyBorder="1"/>
    <xf numFmtId="165" fontId="0" fillId="0" borderId="1" xfId="1" applyNumberFormat="1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Normal 2" xfId="2" xr:uid="{54500DEF-6C25-4817-A33D-37E577586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PORAN%20TAHUNAN%202023\LAMP.%203-11%20TABEL%20PRODUKSI%20TA.%202023-FI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PORAN%20TAHUNAN%202024\DATA%20MASUK%20LAPORAN%20TAHUNAN%202024\TABEL%20PRODUKSI%20TA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KSI TA. 2023"/>
    </sheetNames>
    <sheetDataSet>
      <sheetData sheetId="0">
        <row r="7">
          <cell r="D7">
            <v>3720.24</v>
          </cell>
        </row>
        <row r="8">
          <cell r="D8">
            <v>2409.91</v>
          </cell>
        </row>
        <row r="9">
          <cell r="D9">
            <v>4189.54</v>
          </cell>
        </row>
        <row r="10">
          <cell r="D10">
            <v>764.36</v>
          </cell>
        </row>
        <row r="11">
          <cell r="D11">
            <v>1997.76</v>
          </cell>
        </row>
        <row r="12">
          <cell r="D12">
            <v>3771.36</v>
          </cell>
        </row>
        <row r="13">
          <cell r="D13">
            <v>7416.96</v>
          </cell>
        </row>
        <row r="14">
          <cell r="D14">
            <v>333.98</v>
          </cell>
        </row>
        <row r="15">
          <cell r="D15">
            <v>159.52000000000001</v>
          </cell>
        </row>
        <row r="16">
          <cell r="D16">
            <v>22.86</v>
          </cell>
        </row>
        <row r="17">
          <cell r="D17">
            <v>3564.68</v>
          </cell>
        </row>
        <row r="18">
          <cell r="D18">
            <v>5316.76</v>
          </cell>
        </row>
        <row r="19">
          <cell r="D19">
            <v>2429.96</v>
          </cell>
        </row>
        <row r="20">
          <cell r="D20">
            <v>1012.28</v>
          </cell>
        </row>
        <row r="21">
          <cell r="D21">
            <v>744.9</v>
          </cell>
        </row>
        <row r="40">
          <cell r="D40">
            <v>950</v>
          </cell>
        </row>
        <row r="41">
          <cell r="D41">
            <v>28</v>
          </cell>
        </row>
        <row r="42">
          <cell r="D42">
            <v>390</v>
          </cell>
        </row>
        <row r="51">
          <cell r="D51">
            <v>3905</v>
          </cell>
        </row>
        <row r="53">
          <cell r="D53">
            <v>744.2</v>
          </cell>
        </row>
        <row r="54">
          <cell r="D54">
            <v>1033</v>
          </cell>
        </row>
        <row r="55">
          <cell r="D55">
            <v>488.85</v>
          </cell>
        </row>
        <row r="56">
          <cell r="D56">
            <v>4323</v>
          </cell>
        </row>
        <row r="57">
          <cell r="D57">
            <v>4845</v>
          </cell>
        </row>
        <row r="58">
          <cell r="D58">
            <v>180.5</v>
          </cell>
        </row>
        <row r="59">
          <cell r="D59">
            <v>266.5</v>
          </cell>
        </row>
        <row r="60">
          <cell r="D60">
            <v>227.5</v>
          </cell>
        </row>
        <row r="61">
          <cell r="D61">
            <v>6519.95</v>
          </cell>
        </row>
        <row r="62">
          <cell r="D62">
            <v>8872</v>
          </cell>
        </row>
        <row r="63">
          <cell r="D63">
            <v>1062</v>
          </cell>
        </row>
        <row r="64">
          <cell r="D64">
            <v>1765</v>
          </cell>
        </row>
        <row r="65">
          <cell r="D65">
            <v>743</v>
          </cell>
        </row>
        <row r="95">
          <cell r="D95">
            <v>19</v>
          </cell>
        </row>
        <row r="96">
          <cell r="D96">
            <v>2</v>
          </cell>
        </row>
        <row r="97">
          <cell r="D97">
            <v>14</v>
          </cell>
        </row>
        <row r="99">
          <cell r="D99">
            <v>12</v>
          </cell>
        </row>
        <row r="100">
          <cell r="D100">
            <v>18.5</v>
          </cell>
        </row>
        <row r="101">
          <cell r="D101">
            <v>20</v>
          </cell>
        </row>
        <row r="102">
          <cell r="D102">
            <v>6</v>
          </cell>
        </row>
        <row r="103">
          <cell r="D103">
            <v>8</v>
          </cell>
        </row>
        <row r="104">
          <cell r="D104">
            <v>10</v>
          </cell>
        </row>
        <row r="106">
          <cell r="D106">
            <v>13</v>
          </cell>
        </row>
        <row r="107">
          <cell r="D107">
            <v>17.5</v>
          </cell>
        </row>
        <row r="108">
          <cell r="D108">
            <v>20</v>
          </cell>
        </row>
        <row r="109">
          <cell r="D109">
            <v>26</v>
          </cell>
        </row>
        <row r="117">
          <cell r="D117">
            <v>13</v>
          </cell>
        </row>
        <row r="118">
          <cell r="D118">
            <v>1</v>
          </cell>
        </row>
        <row r="119">
          <cell r="D119">
            <v>1</v>
          </cell>
        </row>
        <row r="121">
          <cell r="D121">
            <v>3</v>
          </cell>
        </row>
        <row r="122">
          <cell r="D122">
            <v>1</v>
          </cell>
        </row>
        <row r="123">
          <cell r="D123">
            <v>5</v>
          </cell>
        </row>
        <row r="124">
          <cell r="D124">
            <v>2</v>
          </cell>
        </row>
        <row r="128">
          <cell r="D128">
            <v>6</v>
          </cell>
        </row>
        <row r="130">
          <cell r="D130">
            <v>6</v>
          </cell>
        </row>
        <row r="131">
          <cell r="D131">
            <v>17</v>
          </cell>
        </row>
        <row r="139">
          <cell r="D139">
            <v>19</v>
          </cell>
        </row>
        <row r="140">
          <cell r="D140">
            <v>3</v>
          </cell>
        </row>
        <row r="141">
          <cell r="D141">
            <v>19</v>
          </cell>
        </row>
        <row r="143">
          <cell r="D143">
            <v>11.5</v>
          </cell>
        </row>
        <row r="144">
          <cell r="D144">
            <v>13</v>
          </cell>
        </row>
        <row r="145">
          <cell r="D145">
            <v>19.7</v>
          </cell>
        </row>
        <row r="146">
          <cell r="D146">
            <v>9</v>
          </cell>
        </row>
        <row r="147">
          <cell r="D147">
            <v>23</v>
          </cell>
        </row>
        <row r="150">
          <cell r="D150">
            <v>16</v>
          </cell>
        </row>
        <row r="151">
          <cell r="D151">
            <v>2.4</v>
          </cell>
        </row>
        <row r="152">
          <cell r="D152">
            <v>18</v>
          </cell>
        </row>
        <row r="153">
          <cell r="D153">
            <v>8.5</v>
          </cell>
        </row>
        <row r="161">
          <cell r="D161">
            <v>10</v>
          </cell>
        </row>
        <row r="162">
          <cell r="D162">
            <v>4</v>
          </cell>
        </row>
        <row r="163">
          <cell r="D163">
            <v>14</v>
          </cell>
        </row>
        <row r="165">
          <cell r="D165">
            <v>6</v>
          </cell>
        </row>
        <row r="166">
          <cell r="D166">
            <v>3</v>
          </cell>
        </row>
        <row r="167">
          <cell r="D167">
            <v>10</v>
          </cell>
        </row>
        <row r="168">
          <cell r="D168">
            <v>9</v>
          </cell>
        </row>
        <row r="169">
          <cell r="D169">
            <v>16</v>
          </cell>
        </row>
        <row r="170">
          <cell r="D170">
            <v>1</v>
          </cell>
        </row>
        <row r="172">
          <cell r="D172">
            <v>9</v>
          </cell>
        </row>
        <row r="173">
          <cell r="D173">
            <v>2.5</v>
          </cell>
        </row>
        <row r="174">
          <cell r="D174">
            <v>11</v>
          </cell>
        </row>
        <row r="175">
          <cell r="D175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di sawah"/>
      <sheetName val="Jagung"/>
      <sheetName val="Kacang Tanah"/>
      <sheetName val="Kacanag Hijau"/>
      <sheetName val="Ubi Kayu"/>
      <sheetName val="Padi Ladang"/>
      <sheetName val="Kedelai"/>
      <sheetName val="Ubi Jalar"/>
      <sheetName val="Rekap 2024(1)"/>
      <sheetName val="Rekap 2024"/>
    </sheetNames>
    <sheetDataSet>
      <sheetData sheetId="0">
        <row r="8">
          <cell r="D8">
            <v>5337</v>
          </cell>
        </row>
        <row r="9">
          <cell r="D9">
            <v>5397.97</v>
          </cell>
        </row>
        <row r="10">
          <cell r="D10">
            <v>4147</v>
          </cell>
        </row>
        <row r="11">
          <cell r="D11">
            <v>1571.1</v>
          </cell>
        </row>
        <row r="12">
          <cell r="D12">
            <v>2792.75</v>
          </cell>
        </row>
        <row r="13">
          <cell r="D13">
            <v>3561</v>
          </cell>
        </row>
        <row r="14">
          <cell r="D14">
            <v>7867.5</v>
          </cell>
        </row>
        <row r="15">
          <cell r="D15">
            <v>480</v>
          </cell>
        </row>
        <row r="16">
          <cell r="D16">
            <v>314</v>
          </cell>
        </row>
        <row r="17">
          <cell r="D17">
            <v>72.5</v>
          </cell>
        </row>
        <row r="18">
          <cell r="D18">
            <v>2087</v>
          </cell>
        </row>
        <row r="19">
          <cell r="D19">
            <v>7475</v>
          </cell>
        </row>
        <row r="20">
          <cell r="D20">
            <v>2723</v>
          </cell>
        </row>
        <row r="21">
          <cell r="D21">
            <v>1406</v>
          </cell>
        </row>
        <row r="22">
          <cell r="D22">
            <v>1478.25</v>
          </cell>
        </row>
      </sheetData>
      <sheetData sheetId="1">
        <row r="8">
          <cell r="D8">
            <v>4931</v>
          </cell>
        </row>
        <row r="9">
          <cell r="D9">
            <v>62</v>
          </cell>
        </row>
        <row r="10">
          <cell r="D10">
            <v>2837</v>
          </cell>
        </row>
        <row r="11">
          <cell r="D11">
            <v>1353</v>
          </cell>
        </row>
        <row r="12">
          <cell r="D12">
            <v>1022</v>
          </cell>
        </row>
        <row r="13">
          <cell r="D13">
            <v>4266</v>
          </cell>
        </row>
        <row r="14">
          <cell r="D14">
            <v>8719</v>
          </cell>
        </row>
        <row r="15">
          <cell r="D15">
            <v>832.55</v>
          </cell>
        </row>
        <row r="16">
          <cell r="D16">
            <v>838</v>
          </cell>
        </row>
        <row r="17">
          <cell r="D17">
            <v>620.25</v>
          </cell>
        </row>
        <row r="18">
          <cell r="D18">
            <v>4020.7</v>
          </cell>
        </row>
        <row r="19">
          <cell r="D19">
            <v>11112.5</v>
          </cell>
        </row>
        <row r="20">
          <cell r="D20">
            <v>2133</v>
          </cell>
        </row>
        <row r="21">
          <cell r="D21">
            <v>2320.5</v>
          </cell>
        </row>
        <row r="22">
          <cell r="D22">
            <v>2723</v>
          </cell>
        </row>
      </sheetData>
      <sheetData sheetId="2">
        <row r="8">
          <cell r="D8">
            <v>15</v>
          </cell>
        </row>
        <row r="9">
          <cell r="D9">
            <v>5</v>
          </cell>
        </row>
        <row r="10">
          <cell r="D10">
            <v>29.5</v>
          </cell>
        </row>
        <row r="12">
          <cell r="D12">
            <v>9.75</v>
          </cell>
        </row>
        <row r="13">
          <cell r="D13">
            <v>19</v>
          </cell>
        </row>
        <row r="14">
          <cell r="D14">
            <v>18</v>
          </cell>
        </row>
        <row r="15">
          <cell r="D15">
            <v>10</v>
          </cell>
        </row>
        <row r="16">
          <cell r="D16">
            <v>6</v>
          </cell>
        </row>
        <row r="17">
          <cell r="D17">
            <v>13.5</v>
          </cell>
        </row>
        <row r="18">
          <cell r="D18">
            <v>25</v>
          </cell>
        </row>
        <row r="19">
          <cell r="D19">
            <v>14</v>
          </cell>
        </row>
        <row r="20">
          <cell r="D20">
            <v>17</v>
          </cell>
        </row>
        <row r="21">
          <cell r="D21">
            <v>24</v>
          </cell>
        </row>
        <row r="22">
          <cell r="D22">
            <v>16.5</v>
          </cell>
        </row>
      </sheetData>
      <sheetData sheetId="3">
        <row r="8">
          <cell r="D8">
            <v>6</v>
          </cell>
        </row>
        <row r="10">
          <cell r="D10">
            <v>2</v>
          </cell>
        </row>
        <row r="12">
          <cell r="D12">
            <v>4.25</v>
          </cell>
        </row>
        <row r="13">
          <cell r="D13">
            <v>2</v>
          </cell>
        </row>
        <row r="14">
          <cell r="D14">
            <v>2</v>
          </cell>
        </row>
        <row r="15">
          <cell r="D15">
            <v>2</v>
          </cell>
        </row>
        <row r="16">
          <cell r="D16">
            <v>5</v>
          </cell>
        </row>
        <row r="18">
          <cell r="D18">
            <v>2</v>
          </cell>
        </row>
        <row r="19">
          <cell r="D19">
            <v>7</v>
          </cell>
        </row>
        <row r="20">
          <cell r="D20">
            <v>4.5</v>
          </cell>
        </row>
        <row r="21">
          <cell r="D21">
            <v>3</v>
          </cell>
        </row>
        <row r="22">
          <cell r="D22">
            <v>12.5</v>
          </cell>
        </row>
      </sheetData>
      <sheetData sheetId="4">
        <row r="9">
          <cell r="D9">
            <v>15</v>
          </cell>
        </row>
        <row r="10">
          <cell r="D10">
            <v>4</v>
          </cell>
        </row>
        <row r="11">
          <cell r="D11">
            <v>12</v>
          </cell>
        </row>
        <row r="13">
          <cell r="D13">
            <v>6.25</v>
          </cell>
        </row>
        <row r="14">
          <cell r="D14">
            <v>17</v>
          </cell>
        </row>
        <row r="15">
          <cell r="D15">
            <v>21</v>
          </cell>
        </row>
        <row r="16">
          <cell r="D16">
            <v>16</v>
          </cell>
        </row>
        <row r="17">
          <cell r="D17">
            <v>22</v>
          </cell>
        </row>
        <row r="19">
          <cell r="D19">
            <v>36</v>
          </cell>
        </row>
        <row r="20">
          <cell r="D20">
            <v>13</v>
          </cell>
        </row>
        <row r="21">
          <cell r="D21">
            <v>1.8</v>
          </cell>
        </row>
        <row r="22">
          <cell r="D22">
            <v>11</v>
          </cell>
        </row>
        <row r="23">
          <cell r="D23">
            <v>2</v>
          </cell>
        </row>
      </sheetData>
      <sheetData sheetId="5">
        <row r="18">
          <cell r="D18">
            <v>30.92</v>
          </cell>
        </row>
        <row r="19">
          <cell r="D19">
            <v>549</v>
          </cell>
        </row>
        <row r="20">
          <cell r="D20">
            <v>63</v>
          </cell>
        </row>
      </sheetData>
      <sheetData sheetId="6" refreshError="1"/>
      <sheetData sheetId="7">
        <row r="8">
          <cell r="D8">
            <v>13</v>
          </cell>
        </row>
        <row r="9">
          <cell r="D9">
            <v>5</v>
          </cell>
        </row>
        <row r="10">
          <cell r="D10">
            <v>10.5</v>
          </cell>
        </row>
        <row r="12">
          <cell r="D12">
            <v>2.25</v>
          </cell>
        </row>
        <row r="14">
          <cell r="D14">
            <v>15</v>
          </cell>
        </row>
        <row r="15">
          <cell r="D15">
            <v>10</v>
          </cell>
        </row>
        <row r="16">
          <cell r="D16">
            <v>22</v>
          </cell>
        </row>
        <row r="17">
          <cell r="D17">
            <v>10</v>
          </cell>
        </row>
        <row r="18">
          <cell r="D18">
            <v>2</v>
          </cell>
        </row>
        <row r="19">
          <cell r="D19">
            <v>9</v>
          </cell>
        </row>
        <row r="20">
          <cell r="D20">
            <v>0.9</v>
          </cell>
        </row>
        <row r="21">
          <cell r="D21">
            <v>6</v>
          </cell>
        </row>
        <row r="22">
          <cell r="D22">
            <v>4.5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A2D7D-695E-46C7-B005-4E4882C2D3D6}">
  <dimension ref="A1:K21"/>
  <sheetViews>
    <sheetView topLeftCell="B1" zoomScale="70" zoomScaleNormal="70" workbookViewId="0">
      <selection activeCell="C22" sqref="C22"/>
    </sheetView>
  </sheetViews>
  <sheetFormatPr defaultColWidth="8.85546875" defaultRowHeight="12.75" x14ac:dyDescent="0.2"/>
  <cols>
    <col min="1" max="1" width="5.140625" customWidth="1"/>
    <col min="2" max="2" width="31" bestFit="1" customWidth="1"/>
    <col min="3" max="3" width="13.28515625" bestFit="1" customWidth="1"/>
    <col min="4" max="4" width="11.85546875" bestFit="1" customWidth="1"/>
    <col min="5" max="5" width="13.28515625" bestFit="1" customWidth="1"/>
    <col min="6" max="6" width="15.140625" bestFit="1" customWidth="1"/>
    <col min="7" max="7" width="11.85546875" bestFit="1" customWidth="1"/>
    <col min="8" max="8" width="11.42578125" customWidth="1"/>
    <col min="9" max="9" width="11.28515625" customWidth="1"/>
    <col min="10" max="10" width="9.7109375" customWidth="1"/>
    <col min="11" max="11" width="10.7109375" customWidth="1"/>
  </cols>
  <sheetData>
    <row r="1" spans="1:11" ht="14.25" x14ac:dyDescent="0.2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1" x14ac:dyDescent="0.2">
      <c r="A3" s="17" t="s">
        <v>0</v>
      </c>
      <c r="B3" s="17" t="s">
        <v>27</v>
      </c>
      <c r="C3" s="18" t="s">
        <v>4</v>
      </c>
      <c r="D3" s="19"/>
      <c r="E3" s="19"/>
      <c r="F3" s="19"/>
      <c r="G3" s="19"/>
      <c r="H3" s="19"/>
      <c r="I3" s="19"/>
      <c r="J3" s="19"/>
      <c r="K3" s="19"/>
    </row>
    <row r="4" spans="1:11" x14ac:dyDescent="0.2">
      <c r="A4" s="17"/>
      <c r="B4" s="17"/>
      <c r="C4" s="20" t="s">
        <v>5</v>
      </c>
      <c r="D4" s="21"/>
      <c r="E4" s="22"/>
      <c r="F4" s="23" t="s">
        <v>6</v>
      </c>
      <c r="G4" s="23" t="s">
        <v>7</v>
      </c>
      <c r="H4" s="14" t="s">
        <v>8</v>
      </c>
      <c r="I4" s="14" t="s">
        <v>9</v>
      </c>
      <c r="J4" s="14" t="s">
        <v>10</v>
      </c>
      <c r="K4" s="14" t="s">
        <v>11</v>
      </c>
    </row>
    <row r="5" spans="1:11" x14ac:dyDescent="0.2">
      <c r="A5" s="1"/>
      <c r="B5" s="1"/>
      <c r="C5" s="2" t="s">
        <v>1</v>
      </c>
      <c r="D5" s="2" t="s">
        <v>2</v>
      </c>
      <c r="E5" s="2" t="s">
        <v>3</v>
      </c>
      <c r="F5" s="24"/>
      <c r="G5" s="24"/>
      <c r="H5" s="15"/>
      <c r="I5" s="15"/>
      <c r="J5" s="15"/>
      <c r="K5" s="15"/>
    </row>
    <row r="6" spans="1:11" ht="15" x14ac:dyDescent="0.25">
      <c r="A6" s="5">
        <v>1</v>
      </c>
      <c r="B6" s="6" t="s">
        <v>12</v>
      </c>
      <c r="C6" s="7">
        <f>'[1]PRODUKSI TA. 2023'!$D$19</f>
        <v>2429.96</v>
      </c>
      <c r="D6" s="7">
        <f>'[1]PRODUKSI TA. 2023'!$D$41</f>
        <v>28</v>
      </c>
      <c r="E6" s="7">
        <f>C6+D6</f>
        <v>2457.96</v>
      </c>
      <c r="F6" s="7">
        <f>'[1]PRODUKSI TA. 2023'!$D$63</f>
        <v>1062</v>
      </c>
      <c r="G6" s="7">
        <v>0</v>
      </c>
      <c r="H6" s="7">
        <f>'[1]PRODUKSI TA. 2023'!$D$107</f>
        <v>17.5</v>
      </c>
      <c r="I6" s="7">
        <v>0</v>
      </c>
      <c r="J6" s="7">
        <f>'[1]PRODUKSI TA. 2023'!$D$151</f>
        <v>2.4</v>
      </c>
      <c r="K6" s="7">
        <f>'[1]PRODUKSI TA. 2023'!$D$173</f>
        <v>2.5</v>
      </c>
    </row>
    <row r="7" spans="1:11" ht="15" x14ac:dyDescent="0.25">
      <c r="A7" s="5">
        <v>2</v>
      </c>
      <c r="B7" s="6" t="s">
        <v>13</v>
      </c>
      <c r="C7" s="7">
        <f>'[1]PRODUKSI TA. 2023'!$D$7</f>
        <v>3720.24</v>
      </c>
      <c r="D7" s="7">
        <v>0</v>
      </c>
      <c r="E7" s="7">
        <f t="shared" ref="E7:E20" si="0">C7+D7</f>
        <v>3720.24</v>
      </c>
      <c r="F7" s="7">
        <f>'[1]PRODUKSI TA. 2023'!$D$51</f>
        <v>3905</v>
      </c>
      <c r="G7" s="7">
        <v>0</v>
      </c>
      <c r="H7" s="7">
        <f>'[1]PRODUKSI TA. 2023'!$D$95</f>
        <v>19</v>
      </c>
      <c r="I7" s="7">
        <f>'[1]PRODUKSI TA. 2023'!$D$117</f>
        <v>13</v>
      </c>
      <c r="J7" s="7">
        <f>'[1]PRODUKSI TA. 2023'!$D$139</f>
        <v>19</v>
      </c>
      <c r="K7" s="7">
        <f>'[1]PRODUKSI TA. 2023'!$D$161</f>
        <v>10</v>
      </c>
    </row>
    <row r="8" spans="1:11" ht="15" x14ac:dyDescent="0.25">
      <c r="A8" s="5">
        <v>3</v>
      </c>
      <c r="B8" s="6" t="s">
        <v>14</v>
      </c>
      <c r="C8" s="7">
        <f>'[1]PRODUKSI TA. 2023'!$D$9</f>
        <v>4189.54</v>
      </c>
      <c r="D8" s="7">
        <v>0</v>
      </c>
      <c r="E8" s="7">
        <f t="shared" si="0"/>
        <v>4189.54</v>
      </c>
      <c r="F8" s="7">
        <f>'[1]PRODUKSI TA. 2023'!$D$53</f>
        <v>744.2</v>
      </c>
      <c r="G8" s="7">
        <v>0</v>
      </c>
      <c r="H8" s="7">
        <f>'[1]PRODUKSI TA. 2023'!$D$97</f>
        <v>14</v>
      </c>
      <c r="I8" s="7">
        <f>'[1]PRODUKSI TA. 2023'!$D$119</f>
        <v>1</v>
      </c>
      <c r="J8" s="7">
        <f>'[1]PRODUKSI TA. 2023'!$D$141</f>
        <v>19</v>
      </c>
      <c r="K8" s="7">
        <f>'[1]PRODUKSI TA. 2023'!$D$163</f>
        <v>14</v>
      </c>
    </row>
    <row r="9" spans="1:11" ht="15" x14ac:dyDescent="0.25">
      <c r="A9" s="5">
        <v>4</v>
      </c>
      <c r="B9" s="12" t="s">
        <v>15</v>
      </c>
      <c r="C9" s="7">
        <f>'[1]PRODUKSI TA. 2023'!$D$8</f>
        <v>2409.91</v>
      </c>
      <c r="D9" s="7">
        <v>0</v>
      </c>
      <c r="E9" s="7">
        <f t="shared" si="0"/>
        <v>2409.91</v>
      </c>
      <c r="F9" s="7">
        <v>0</v>
      </c>
      <c r="G9" s="7">
        <v>0</v>
      </c>
      <c r="H9" s="7">
        <f>'[1]PRODUKSI TA. 2023'!$D$96</f>
        <v>2</v>
      </c>
      <c r="I9" s="7">
        <f>'[1]PRODUKSI TA. 2023'!$D$118</f>
        <v>1</v>
      </c>
      <c r="J9" s="7">
        <f>'[1]PRODUKSI TA. 2023'!$D$140</f>
        <v>3</v>
      </c>
      <c r="K9" s="7">
        <f>'[1]PRODUKSI TA. 2023'!$D$162</f>
        <v>4</v>
      </c>
    </row>
    <row r="10" spans="1:11" ht="15" x14ac:dyDescent="0.25">
      <c r="A10" s="11">
        <v>5</v>
      </c>
      <c r="B10" s="13" t="s">
        <v>16</v>
      </c>
      <c r="C10" s="7">
        <f>'[1]PRODUKSI TA. 2023'!$D$18</f>
        <v>5316.76</v>
      </c>
      <c r="D10" s="7">
        <f>'[1]PRODUKSI TA. 2023'!$D$40</f>
        <v>950</v>
      </c>
      <c r="E10" s="7">
        <f t="shared" si="0"/>
        <v>6266.76</v>
      </c>
      <c r="F10" s="7">
        <f>'[1]PRODUKSI TA. 2023'!$D$62</f>
        <v>8872</v>
      </c>
      <c r="G10" s="7">
        <v>0</v>
      </c>
      <c r="H10" s="7">
        <f>'[1]PRODUKSI TA. 2023'!$D$106</f>
        <v>13</v>
      </c>
      <c r="I10" s="7">
        <f>'[1]PRODUKSI TA. 2023'!$D$128</f>
        <v>6</v>
      </c>
      <c r="J10" s="7">
        <f>'[1]PRODUKSI TA. 2023'!$D$150</f>
        <v>16</v>
      </c>
      <c r="K10" s="7">
        <f>'[1]PRODUKSI TA. 2023'!$D$172</f>
        <v>9</v>
      </c>
    </row>
    <row r="11" spans="1:11" ht="15" x14ac:dyDescent="0.25">
      <c r="A11" s="11">
        <v>6</v>
      </c>
      <c r="B11" s="13" t="s">
        <v>17</v>
      </c>
      <c r="C11" s="7">
        <f>'[1]PRODUKSI TA. 2023'!$D$17</f>
        <v>3564.68</v>
      </c>
      <c r="D11" s="7">
        <v>0</v>
      </c>
      <c r="E11" s="7">
        <f t="shared" si="0"/>
        <v>3564.68</v>
      </c>
      <c r="F11" s="7">
        <f>'[1]PRODUKSI TA. 2023'!$D$61</f>
        <v>6519.95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ht="15" x14ac:dyDescent="0.25">
      <c r="A12" s="11">
        <v>7</v>
      </c>
      <c r="B12" s="13" t="s">
        <v>18</v>
      </c>
      <c r="C12" s="7">
        <f>'[1]PRODUKSI TA. 2023'!$D$13</f>
        <v>7416.96</v>
      </c>
      <c r="D12" s="7">
        <v>0</v>
      </c>
      <c r="E12" s="7">
        <f t="shared" si="0"/>
        <v>7416.96</v>
      </c>
      <c r="F12" s="7">
        <f>'[1]PRODUKSI TA. 2023'!$D$57</f>
        <v>4845</v>
      </c>
      <c r="G12" s="7">
        <v>0</v>
      </c>
      <c r="H12" s="7">
        <f>'[1]PRODUKSI TA. 2023'!$D$101</f>
        <v>20</v>
      </c>
      <c r="I12" s="7">
        <f>'[1]PRODUKSI TA. 2023'!$D$123</f>
        <v>5</v>
      </c>
      <c r="J12" s="7">
        <f>'[1]PRODUKSI TA. 2023'!$D$145</f>
        <v>19.7</v>
      </c>
      <c r="K12" s="7">
        <f>'[1]PRODUKSI TA. 2023'!$D$167</f>
        <v>10</v>
      </c>
    </row>
    <row r="13" spans="1:11" ht="15" x14ac:dyDescent="0.25">
      <c r="A13" s="11">
        <v>8</v>
      </c>
      <c r="B13" s="13" t="s">
        <v>19</v>
      </c>
      <c r="C13" s="7">
        <f>'[1]PRODUKSI TA. 2023'!$D$16</f>
        <v>22.86</v>
      </c>
      <c r="D13" s="7">
        <v>0</v>
      </c>
      <c r="E13" s="7">
        <f t="shared" si="0"/>
        <v>22.86</v>
      </c>
      <c r="F13" s="7">
        <f>'[1]PRODUKSI TA. 2023'!$D$60</f>
        <v>227.5</v>
      </c>
      <c r="G13" s="7">
        <v>0</v>
      </c>
      <c r="H13" s="7">
        <f>'[1]PRODUKSI TA. 2023'!$D$104</f>
        <v>10</v>
      </c>
      <c r="I13" s="7">
        <v>0</v>
      </c>
      <c r="J13" s="7">
        <v>0</v>
      </c>
      <c r="K13" s="7">
        <f>'[1]PRODUKSI TA. 2023'!$D$170</f>
        <v>1</v>
      </c>
    </row>
    <row r="14" spans="1:11" ht="15" x14ac:dyDescent="0.25">
      <c r="A14" s="11">
        <v>9</v>
      </c>
      <c r="B14" s="13" t="s">
        <v>20</v>
      </c>
      <c r="C14" s="7">
        <f>'[1]PRODUKSI TA. 2023'!$D$21</f>
        <v>744.9</v>
      </c>
      <c r="D14" s="7">
        <v>0</v>
      </c>
      <c r="E14" s="7">
        <f t="shared" si="0"/>
        <v>744.9</v>
      </c>
      <c r="F14" s="7">
        <f>'[1]PRODUKSI TA. 2023'!$D$65</f>
        <v>743</v>
      </c>
      <c r="G14" s="7">
        <v>0</v>
      </c>
      <c r="H14" s="7">
        <f>'[1]PRODUKSI TA. 2023'!$D$109</f>
        <v>26</v>
      </c>
      <c r="I14" s="7">
        <f>'[1]PRODUKSI TA. 2023'!$D$131</f>
        <v>17</v>
      </c>
      <c r="J14" s="7">
        <f>'[1]PRODUKSI TA. 2023'!$D$153</f>
        <v>8.5</v>
      </c>
      <c r="K14" s="7">
        <f>'[1]PRODUKSI TA. 2023'!$D$175</f>
        <v>17</v>
      </c>
    </row>
    <row r="15" spans="1:11" ht="15" x14ac:dyDescent="0.25">
      <c r="A15" s="11">
        <v>10</v>
      </c>
      <c r="B15" s="13" t="s">
        <v>21</v>
      </c>
      <c r="C15" s="7">
        <f>'[1]PRODUKSI TA. 2023'!$D$15</f>
        <v>159.52000000000001</v>
      </c>
      <c r="D15" s="7">
        <v>0</v>
      </c>
      <c r="E15" s="7">
        <f t="shared" si="0"/>
        <v>159.52000000000001</v>
      </c>
      <c r="F15" s="7">
        <f>'[1]PRODUKSI TA. 2023'!$D$59</f>
        <v>266.5</v>
      </c>
      <c r="G15" s="7">
        <v>0</v>
      </c>
      <c r="H15" s="7">
        <f>'[1]PRODUKSI TA. 2023'!$D$103</f>
        <v>8</v>
      </c>
      <c r="I15" s="7">
        <v>0</v>
      </c>
      <c r="J15" s="7">
        <f>'[1]PRODUKSI TA. 2023'!$D$147</f>
        <v>23</v>
      </c>
      <c r="K15" s="7">
        <f>'[1]PRODUKSI TA. 2023'!$D$169</f>
        <v>16</v>
      </c>
    </row>
    <row r="16" spans="1:11" ht="15" x14ac:dyDescent="0.25">
      <c r="A16" s="11">
        <v>11</v>
      </c>
      <c r="B16" s="13" t="s">
        <v>22</v>
      </c>
      <c r="C16" s="7">
        <f>'[1]PRODUKSI TA. 2023'!$D$20</f>
        <v>1012.28</v>
      </c>
      <c r="D16" s="7">
        <f>'[1]PRODUKSI TA. 2023'!$D$42</f>
        <v>390</v>
      </c>
      <c r="E16" s="7">
        <f t="shared" si="0"/>
        <v>1402.28</v>
      </c>
      <c r="F16" s="7">
        <f>'[1]PRODUKSI TA. 2023'!$D$64</f>
        <v>1765</v>
      </c>
      <c r="G16" s="7">
        <v>0</v>
      </c>
      <c r="H16" s="7">
        <f>'[1]PRODUKSI TA. 2023'!$D$108</f>
        <v>20</v>
      </c>
      <c r="I16" s="7">
        <f>'[1]PRODUKSI TA. 2023'!$D$130</f>
        <v>6</v>
      </c>
      <c r="J16" s="7">
        <f>'[1]PRODUKSI TA. 2023'!$D$152</f>
        <v>18</v>
      </c>
      <c r="K16" s="7">
        <f>'[1]PRODUKSI TA. 2023'!$D$174</f>
        <v>11</v>
      </c>
    </row>
    <row r="17" spans="1:11" ht="15" x14ac:dyDescent="0.25">
      <c r="A17" s="11">
        <v>12</v>
      </c>
      <c r="B17" s="13" t="s">
        <v>23</v>
      </c>
      <c r="C17" s="7">
        <f>'[1]PRODUKSI TA. 2023'!$D$14</f>
        <v>333.98</v>
      </c>
      <c r="D17" s="7">
        <v>0</v>
      </c>
      <c r="E17" s="7">
        <f t="shared" si="0"/>
        <v>333.98</v>
      </c>
      <c r="F17" s="7">
        <f>'[1]PRODUKSI TA. 2023'!$D$58</f>
        <v>180.5</v>
      </c>
      <c r="G17" s="7">
        <v>0</v>
      </c>
      <c r="H17" s="7">
        <f>'[1]PRODUKSI TA. 2023'!$D$102</f>
        <v>6</v>
      </c>
      <c r="I17" s="7">
        <f>'[1]PRODUKSI TA. 2023'!$D$124</f>
        <v>2</v>
      </c>
      <c r="J17" s="7">
        <f>'[1]PRODUKSI TA. 2023'!$D$146</f>
        <v>9</v>
      </c>
      <c r="K17" s="7">
        <f>'[1]PRODUKSI TA. 2023'!$D$168</f>
        <v>9</v>
      </c>
    </row>
    <row r="18" spans="1:11" ht="15" x14ac:dyDescent="0.25">
      <c r="A18" s="11">
        <v>13</v>
      </c>
      <c r="B18" s="13" t="s">
        <v>24</v>
      </c>
      <c r="C18" s="7">
        <f>'[1]PRODUKSI TA. 2023'!$D$12</f>
        <v>3771.36</v>
      </c>
      <c r="D18" s="7">
        <v>0</v>
      </c>
      <c r="E18" s="7">
        <f t="shared" si="0"/>
        <v>3771.36</v>
      </c>
      <c r="F18" s="7">
        <f>'[1]PRODUKSI TA. 2023'!$D$56</f>
        <v>4323</v>
      </c>
      <c r="G18" s="7">
        <v>0</v>
      </c>
      <c r="H18" s="7">
        <f>'[1]PRODUKSI TA. 2023'!$D$100</f>
        <v>18.5</v>
      </c>
      <c r="I18" s="7">
        <f>'[1]PRODUKSI TA. 2023'!$D$122</f>
        <v>1</v>
      </c>
      <c r="J18" s="7">
        <f>'[1]PRODUKSI TA. 2023'!$D$144</f>
        <v>13</v>
      </c>
      <c r="K18" s="7">
        <f>'[1]PRODUKSI TA. 2023'!$D$166</f>
        <v>3</v>
      </c>
    </row>
    <row r="19" spans="1:11" ht="15" x14ac:dyDescent="0.25">
      <c r="A19" s="11">
        <v>14</v>
      </c>
      <c r="B19" s="13" t="s">
        <v>25</v>
      </c>
      <c r="C19" s="7">
        <f>'[1]PRODUKSI TA. 2023'!$D$11</f>
        <v>1997.76</v>
      </c>
      <c r="D19" s="7">
        <v>0</v>
      </c>
      <c r="E19" s="7">
        <f t="shared" si="0"/>
        <v>1997.76</v>
      </c>
      <c r="F19" s="7">
        <f>'[1]PRODUKSI TA. 2023'!$D$55</f>
        <v>488.85</v>
      </c>
      <c r="G19" s="7">
        <v>0</v>
      </c>
      <c r="H19" s="7">
        <f>'[1]PRODUKSI TA. 2023'!$D$99</f>
        <v>12</v>
      </c>
      <c r="I19" s="7">
        <f>'[1]PRODUKSI TA. 2023'!$D$121</f>
        <v>3</v>
      </c>
      <c r="J19" s="7">
        <f>'[1]PRODUKSI TA. 2023'!$D$143</f>
        <v>11.5</v>
      </c>
      <c r="K19" s="7">
        <f>'[1]PRODUKSI TA. 2023'!$D$165</f>
        <v>6</v>
      </c>
    </row>
    <row r="20" spans="1:11" ht="15" x14ac:dyDescent="0.25">
      <c r="A20" s="11">
        <v>15</v>
      </c>
      <c r="B20" s="13" t="s">
        <v>26</v>
      </c>
      <c r="C20" s="7">
        <f>'[1]PRODUKSI TA. 2023'!$D$10</f>
        <v>764.36</v>
      </c>
      <c r="D20" s="7">
        <v>0</v>
      </c>
      <c r="E20" s="7">
        <f t="shared" si="0"/>
        <v>764.36</v>
      </c>
      <c r="F20" s="7">
        <f>'[1]PRODUKSI TA. 2023'!$D$54</f>
        <v>1033</v>
      </c>
      <c r="G20" s="7">
        <v>0</v>
      </c>
      <c r="H20" s="8">
        <v>0</v>
      </c>
      <c r="I20" s="8">
        <v>0</v>
      </c>
      <c r="J20" s="8">
        <v>0</v>
      </c>
      <c r="K20" s="8">
        <v>0</v>
      </c>
    </row>
    <row r="21" spans="1:11" x14ac:dyDescent="0.2">
      <c r="A21" s="3"/>
      <c r="B21" s="4" t="s">
        <v>3</v>
      </c>
      <c r="C21" s="9">
        <f>SUM(C6:C20)</f>
        <v>37855.07</v>
      </c>
      <c r="D21" s="9">
        <f t="shared" ref="D21:K21" si="1">SUM(D6:D20)</f>
        <v>1368</v>
      </c>
      <c r="E21" s="9">
        <f t="shared" si="1"/>
        <v>39223.07</v>
      </c>
      <c r="F21" s="9">
        <f t="shared" si="1"/>
        <v>34975.5</v>
      </c>
      <c r="G21" s="9">
        <f t="shared" si="1"/>
        <v>0</v>
      </c>
      <c r="H21" s="9">
        <f t="shared" si="1"/>
        <v>186</v>
      </c>
      <c r="I21" s="9">
        <f t="shared" si="1"/>
        <v>55</v>
      </c>
      <c r="J21" s="9">
        <f t="shared" si="1"/>
        <v>162.1</v>
      </c>
      <c r="K21" s="9">
        <f t="shared" si="1"/>
        <v>112.5</v>
      </c>
    </row>
  </sheetData>
  <mergeCells count="11">
    <mergeCell ref="K4:K5"/>
    <mergeCell ref="A1:K1"/>
    <mergeCell ref="A3:A4"/>
    <mergeCell ref="B3:B4"/>
    <mergeCell ref="C3:K3"/>
    <mergeCell ref="C4:E4"/>
    <mergeCell ref="F4:F5"/>
    <mergeCell ref="G4:G5"/>
    <mergeCell ref="H4:H5"/>
    <mergeCell ref="I4:I5"/>
    <mergeCell ref="J4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B1" zoomScale="70" zoomScaleNormal="70" workbookViewId="0">
      <selection activeCell="C28" sqref="C28"/>
    </sheetView>
  </sheetViews>
  <sheetFormatPr defaultColWidth="8.85546875" defaultRowHeight="12.75" x14ac:dyDescent="0.2"/>
  <cols>
    <col min="1" max="1" width="5.140625" customWidth="1"/>
    <col min="2" max="2" width="11.85546875" customWidth="1"/>
    <col min="3" max="3" width="31" bestFit="1" customWidth="1"/>
    <col min="4" max="4" width="13.28515625" bestFit="1" customWidth="1"/>
    <col min="5" max="5" width="11.85546875" bestFit="1" customWidth="1"/>
    <col min="6" max="6" width="13.28515625" bestFit="1" customWidth="1"/>
    <col min="7" max="7" width="15.140625" bestFit="1" customWidth="1"/>
    <col min="8" max="8" width="11.85546875" bestFit="1" customWidth="1"/>
    <col min="9" max="9" width="11.42578125" customWidth="1"/>
    <col min="10" max="10" width="11.28515625" customWidth="1"/>
    <col min="11" max="11" width="9.7109375" customWidth="1"/>
    <col min="12" max="12" width="10.7109375" customWidth="1"/>
  </cols>
  <sheetData>
    <row r="1" spans="1:12" ht="14.25" x14ac:dyDescent="0.2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3" spans="1:12" x14ac:dyDescent="0.2">
      <c r="A3" s="17" t="s">
        <v>0</v>
      </c>
      <c r="B3" s="25" t="s">
        <v>29</v>
      </c>
      <c r="C3" s="17" t="s">
        <v>27</v>
      </c>
      <c r="D3" s="18" t="s">
        <v>4</v>
      </c>
      <c r="E3" s="19"/>
      <c r="F3" s="19"/>
      <c r="G3" s="19"/>
      <c r="H3" s="19"/>
      <c r="I3" s="19"/>
      <c r="J3" s="19"/>
      <c r="K3" s="19"/>
      <c r="L3" s="19"/>
    </row>
    <row r="4" spans="1:12" x14ac:dyDescent="0.2">
      <c r="A4" s="17"/>
      <c r="B4" s="26"/>
      <c r="C4" s="17"/>
      <c r="D4" s="20" t="s">
        <v>5</v>
      </c>
      <c r="E4" s="21"/>
      <c r="F4" s="22"/>
      <c r="G4" s="23" t="s">
        <v>6</v>
      </c>
      <c r="H4" s="23" t="s">
        <v>7</v>
      </c>
      <c r="I4" s="14" t="s">
        <v>8</v>
      </c>
      <c r="J4" s="14" t="s">
        <v>9</v>
      </c>
      <c r="K4" s="14" t="s">
        <v>10</v>
      </c>
      <c r="L4" s="14" t="s">
        <v>11</v>
      </c>
    </row>
    <row r="5" spans="1:12" x14ac:dyDescent="0.2">
      <c r="A5" s="1"/>
      <c r="B5" s="1"/>
      <c r="C5" s="1"/>
      <c r="D5" s="2" t="s">
        <v>1</v>
      </c>
      <c r="E5" s="2" t="s">
        <v>2</v>
      </c>
      <c r="F5" s="2" t="s">
        <v>3</v>
      </c>
      <c r="G5" s="24"/>
      <c r="H5" s="24"/>
      <c r="I5" s="15"/>
      <c r="J5" s="15"/>
      <c r="K5" s="15"/>
      <c r="L5" s="15"/>
    </row>
    <row r="6" spans="1:12" ht="15.75" x14ac:dyDescent="0.25">
      <c r="A6" s="5">
        <v>1</v>
      </c>
      <c r="B6" s="27" t="s">
        <v>30</v>
      </c>
      <c r="C6" s="6" t="s">
        <v>12</v>
      </c>
      <c r="D6" s="7">
        <f>'[2]Padi sawah'!$D$20</f>
        <v>2723</v>
      </c>
      <c r="E6" s="7">
        <f>'[2]Padi Ladang'!$D$20</f>
        <v>63</v>
      </c>
      <c r="F6" s="7">
        <f>D6+E6</f>
        <v>2786</v>
      </c>
      <c r="G6" s="7">
        <f>[2]Jagung!$D$20</f>
        <v>2133</v>
      </c>
      <c r="H6" s="7">
        <v>0</v>
      </c>
      <c r="I6" s="7">
        <f>'[2]Kacang Tanah'!$D$20</f>
        <v>17</v>
      </c>
      <c r="J6" s="7">
        <f>'[2]Kacanag Hijau'!$D$20</f>
        <v>4.5</v>
      </c>
      <c r="K6" s="7">
        <f>'[2]Ubi Kayu'!$D$21</f>
        <v>1.8</v>
      </c>
      <c r="L6" s="7">
        <f>'[2]Ubi Jalar'!$D$20</f>
        <v>0.9</v>
      </c>
    </row>
    <row r="7" spans="1:12" ht="15.75" x14ac:dyDescent="0.25">
      <c r="A7" s="5">
        <v>2</v>
      </c>
      <c r="B7" s="27" t="s">
        <v>31</v>
      </c>
      <c r="C7" s="6" t="s">
        <v>13</v>
      </c>
      <c r="D7" s="7">
        <f>'[2]Padi sawah'!$D$8</f>
        <v>5337</v>
      </c>
      <c r="E7" s="7">
        <v>0</v>
      </c>
      <c r="F7" s="7">
        <f t="shared" ref="F7:F20" si="0">D7+E7</f>
        <v>5337</v>
      </c>
      <c r="G7" s="7">
        <f>[2]Jagung!$D$8</f>
        <v>4931</v>
      </c>
      <c r="H7" s="7">
        <v>0</v>
      </c>
      <c r="I7" s="7">
        <f>'[2]Kacang Tanah'!$D$8</f>
        <v>15</v>
      </c>
      <c r="J7" s="7">
        <f>'[2]Kacanag Hijau'!$D$8</f>
        <v>6</v>
      </c>
      <c r="K7" s="7">
        <f>'[2]Ubi Kayu'!$D$9</f>
        <v>15</v>
      </c>
      <c r="L7" s="7">
        <f>'[2]Ubi Jalar'!$D$8</f>
        <v>13</v>
      </c>
    </row>
    <row r="8" spans="1:12" ht="15.75" x14ac:dyDescent="0.25">
      <c r="A8" s="5">
        <v>3</v>
      </c>
      <c r="B8" s="27" t="s">
        <v>32</v>
      </c>
      <c r="C8" s="6" t="s">
        <v>14</v>
      </c>
      <c r="D8" s="7">
        <f>'[2]Padi sawah'!$D$10</f>
        <v>4147</v>
      </c>
      <c r="E8" s="7">
        <v>0</v>
      </c>
      <c r="F8" s="7">
        <f t="shared" si="0"/>
        <v>4147</v>
      </c>
      <c r="G8" s="7">
        <f>[2]Jagung!$D$10</f>
        <v>2837</v>
      </c>
      <c r="H8" s="7">
        <v>0</v>
      </c>
      <c r="I8" s="7">
        <f>'[2]Kacang Tanah'!$D$10</f>
        <v>29.5</v>
      </c>
      <c r="J8" s="7">
        <f>'[2]Kacanag Hijau'!$D$10</f>
        <v>2</v>
      </c>
      <c r="K8" s="7">
        <f>'[2]Ubi Kayu'!$D$11</f>
        <v>12</v>
      </c>
      <c r="L8" s="7">
        <f>'[2]Ubi Jalar'!$D$10</f>
        <v>10.5</v>
      </c>
    </row>
    <row r="9" spans="1:12" ht="15.75" x14ac:dyDescent="0.25">
      <c r="A9" s="5">
        <v>4</v>
      </c>
      <c r="B9" s="27" t="s">
        <v>33</v>
      </c>
      <c r="C9" s="12" t="s">
        <v>15</v>
      </c>
      <c r="D9" s="7">
        <f>'[2]Padi sawah'!$D$9</f>
        <v>5397.97</v>
      </c>
      <c r="E9" s="7">
        <v>0</v>
      </c>
      <c r="F9" s="7">
        <f t="shared" si="0"/>
        <v>5397.97</v>
      </c>
      <c r="G9" s="7">
        <f>[2]Jagung!$D$9</f>
        <v>62</v>
      </c>
      <c r="H9" s="7">
        <v>0</v>
      </c>
      <c r="I9" s="7">
        <f>'[2]Kacang Tanah'!$D$9</f>
        <v>5</v>
      </c>
      <c r="J9" s="7">
        <v>0</v>
      </c>
      <c r="K9" s="7">
        <f>'[2]Ubi Kayu'!$D$10</f>
        <v>4</v>
      </c>
      <c r="L9" s="7">
        <f>'[2]Ubi Jalar'!$D$9</f>
        <v>5</v>
      </c>
    </row>
    <row r="10" spans="1:12" ht="15.75" x14ac:dyDescent="0.25">
      <c r="A10" s="11">
        <v>5</v>
      </c>
      <c r="B10" s="27" t="s">
        <v>34</v>
      </c>
      <c r="C10" s="13" t="s">
        <v>16</v>
      </c>
      <c r="D10" s="7">
        <f>'[2]Padi sawah'!$D$19</f>
        <v>7475</v>
      </c>
      <c r="E10" s="7">
        <f>'[2]Padi Ladang'!$D$19</f>
        <v>549</v>
      </c>
      <c r="F10" s="7">
        <f t="shared" si="0"/>
        <v>8024</v>
      </c>
      <c r="G10" s="7">
        <f>[2]Jagung!$D$19</f>
        <v>11112.5</v>
      </c>
      <c r="H10" s="7">
        <v>0</v>
      </c>
      <c r="I10" s="7">
        <f>'[2]Kacang Tanah'!$D$19</f>
        <v>14</v>
      </c>
      <c r="J10" s="7">
        <f>'[2]Kacanag Hijau'!$D$19</f>
        <v>7</v>
      </c>
      <c r="K10" s="7">
        <f>'[2]Ubi Kayu'!$D$20</f>
        <v>13</v>
      </c>
      <c r="L10" s="7">
        <f>'[2]Ubi Jalar'!$D$19</f>
        <v>9</v>
      </c>
    </row>
    <row r="11" spans="1:12" ht="15.75" x14ac:dyDescent="0.25">
      <c r="A11" s="11">
        <v>6</v>
      </c>
      <c r="B11" s="27" t="s">
        <v>35</v>
      </c>
      <c r="C11" s="13" t="s">
        <v>17</v>
      </c>
      <c r="D11" s="7">
        <f>'[2]Padi sawah'!$D$18</f>
        <v>2087</v>
      </c>
      <c r="E11" s="7">
        <f>'[2]Padi Ladang'!$D$18</f>
        <v>30.92</v>
      </c>
      <c r="F11" s="7">
        <f t="shared" si="0"/>
        <v>2117.92</v>
      </c>
      <c r="G11" s="7">
        <f>[2]Jagung!$D$18</f>
        <v>4020.7</v>
      </c>
      <c r="H11" s="7">
        <v>0</v>
      </c>
      <c r="I11" s="7">
        <f>'[2]Kacang Tanah'!$D$18</f>
        <v>25</v>
      </c>
      <c r="J11" s="7">
        <f>'[2]Kacanag Hijau'!$D$18</f>
        <v>2</v>
      </c>
      <c r="K11" s="7">
        <f>'[2]Ubi Kayu'!$D$19</f>
        <v>36</v>
      </c>
      <c r="L11" s="7">
        <f>'[2]Ubi Jalar'!$D$18</f>
        <v>2</v>
      </c>
    </row>
    <row r="12" spans="1:12" ht="15.75" x14ac:dyDescent="0.25">
      <c r="A12" s="11">
        <v>7</v>
      </c>
      <c r="B12" s="27" t="s">
        <v>36</v>
      </c>
      <c r="C12" s="13" t="s">
        <v>18</v>
      </c>
      <c r="D12" s="7">
        <f>'[2]Padi sawah'!$D$14</f>
        <v>7867.5</v>
      </c>
      <c r="E12" s="7">
        <v>0</v>
      </c>
      <c r="F12" s="7">
        <f t="shared" si="0"/>
        <v>7867.5</v>
      </c>
      <c r="G12" s="7">
        <f>[2]Jagung!$D$14</f>
        <v>8719</v>
      </c>
      <c r="H12" s="7">
        <v>0</v>
      </c>
      <c r="I12" s="7">
        <f>'[2]Kacang Tanah'!$D$14</f>
        <v>18</v>
      </c>
      <c r="J12" s="7">
        <f>'[2]Kacanag Hijau'!$D$14</f>
        <v>2</v>
      </c>
      <c r="K12" s="7">
        <f>'[2]Ubi Kayu'!$D$15</f>
        <v>21</v>
      </c>
      <c r="L12" s="7">
        <f>'[2]Ubi Jalar'!$D$14</f>
        <v>15</v>
      </c>
    </row>
    <row r="13" spans="1:12" ht="15.75" x14ac:dyDescent="0.25">
      <c r="A13" s="11">
        <v>8</v>
      </c>
      <c r="B13" s="27" t="s">
        <v>37</v>
      </c>
      <c r="C13" s="13" t="s">
        <v>19</v>
      </c>
      <c r="D13" s="7">
        <f>'[2]Padi sawah'!$D$17</f>
        <v>72.5</v>
      </c>
      <c r="E13" s="7">
        <v>0</v>
      </c>
      <c r="F13" s="7">
        <f t="shared" si="0"/>
        <v>72.5</v>
      </c>
      <c r="G13" s="7">
        <f>[2]Jagung!$D$17</f>
        <v>620.25</v>
      </c>
      <c r="H13" s="10">
        <v>0</v>
      </c>
      <c r="I13" s="7">
        <f>'[2]Kacang Tanah'!$D$17</f>
        <v>13.5</v>
      </c>
      <c r="J13" s="7">
        <v>0</v>
      </c>
      <c r="K13" s="7">
        <v>0</v>
      </c>
      <c r="L13" s="7">
        <f>'[2]Ubi Jalar'!$D$17</f>
        <v>10</v>
      </c>
    </row>
    <row r="14" spans="1:12" ht="15.75" x14ac:dyDescent="0.25">
      <c r="A14" s="11">
        <v>9</v>
      </c>
      <c r="B14" s="27" t="s">
        <v>38</v>
      </c>
      <c r="C14" s="13" t="s">
        <v>20</v>
      </c>
      <c r="D14" s="7">
        <f>'[2]Padi sawah'!$D$22</f>
        <v>1478.25</v>
      </c>
      <c r="E14" s="7">
        <v>0</v>
      </c>
      <c r="F14" s="7">
        <f t="shared" si="0"/>
        <v>1478.25</v>
      </c>
      <c r="G14" s="7">
        <f>[2]Jagung!$D$22</f>
        <v>2723</v>
      </c>
      <c r="H14" s="7">
        <v>0</v>
      </c>
      <c r="I14" s="7">
        <f>'[2]Kacang Tanah'!$D$22</f>
        <v>16.5</v>
      </c>
      <c r="J14" s="7">
        <f>'[2]Kacanag Hijau'!$D$22</f>
        <v>12.5</v>
      </c>
      <c r="K14" s="7">
        <f>'[2]Ubi Kayu'!$D$23</f>
        <v>2</v>
      </c>
      <c r="L14" s="7">
        <f>'[2]Ubi Jalar'!$D$22</f>
        <v>4.5</v>
      </c>
    </row>
    <row r="15" spans="1:12" ht="15.75" x14ac:dyDescent="0.25">
      <c r="A15" s="11">
        <v>10</v>
      </c>
      <c r="B15" s="27" t="s">
        <v>39</v>
      </c>
      <c r="C15" s="13" t="s">
        <v>21</v>
      </c>
      <c r="D15" s="7">
        <f>'[2]Padi sawah'!$D$16</f>
        <v>314</v>
      </c>
      <c r="E15" s="7">
        <v>0</v>
      </c>
      <c r="F15" s="7">
        <f t="shared" si="0"/>
        <v>314</v>
      </c>
      <c r="G15" s="7">
        <f>[2]Jagung!$D$16</f>
        <v>838</v>
      </c>
      <c r="H15" s="7">
        <v>0</v>
      </c>
      <c r="I15" s="7">
        <f>'[2]Kacang Tanah'!$D$16</f>
        <v>6</v>
      </c>
      <c r="J15" s="7">
        <f>'[2]Kacanag Hijau'!$D$16</f>
        <v>5</v>
      </c>
      <c r="K15" s="7">
        <f>'[2]Ubi Kayu'!$D$17</f>
        <v>22</v>
      </c>
      <c r="L15" s="7">
        <f>'[2]Ubi Jalar'!$D$16</f>
        <v>22</v>
      </c>
    </row>
    <row r="16" spans="1:12" ht="15.75" x14ac:dyDescent="0.25">
      <c r="A16" s="11">
        <v>11</v>
      </c>
      <c r="B16" s="27" t="s">
        <v>40</v>
      </c>
      <c r="C16" s="13" t="s">
        <v>22</v>
      </c>
      <c r="D16" s="7">
        <f>'[2]Padi sawah'!$D$21</f>
        <v>1406</v>
      </c>
      <c r="E16" s="7">
        <v>0</v>
      </c>
      <c r="F16" s="7">
        <f t="shared" si="0"/>
        <v>1406</v>
      </c>
      <c r="G16" s="7">
        <f>[2]Jagung!$D$21</f>
        <v>2320.5</v>
      </c>
      <c r="H16" s="7">
        <v>0</v>
      </c>
      <c r="I16" s="7">
        <f>'[2]Kacang Tanah'!$D$21</f>
        <v>24</v>
      </c>
      <c r="J16" s="7">
        <f>'[2]Kacanag Hijau'!$D$21</f>
        <v>3</v>
      </c>
      <c r="K16" s="7">
        <f>'[2]Ubi Kayu'!$D$22</f>
        <v>11</v>
      </c>
      <c r="L16" s="7">
        <f>'[2]Ubi Jalar'!$D$21</f>
        <v>6</v>
      </c>
    </row>
    <row r="17" spans="1:12" ht="15.75" x14ac:dyDescent="0.25">
      <c r="A17" s="11">
        <v>12</v>
      </c>
      <c r="B17" s="27" t="s">
        <v>41</v>
      </c>
      <c r="C17" s="13" t="s">
        <v>23</v>
      </c>
      <c r="D17" s="7">
        <f>'[2]Padi sawah'!$D$15</f>
        <v>480</v>
      </c>
      <c r="E17" s="7">
        <v>0</v>
      </c>
      <c r="F17" s="7">
        <f t="shared" si="0"/>
        <v>480</v>
      </c>
      <c r="G17" s="7">
        <f>[2]Jagung!$D$15</f>
        <v>832.55</v>
      </c>
      <c r="H17" s="7">
        <v>0</v>
      </c>
      <c r="I17" s="7">
        <f>'[2]Kacang Tanah'!$D$15</f>
        <v>10</v>
      </c>
      <c r="J17" s="7">
        <f>'[2]Kacanag Hijau'!$D$15</f>
        <v>2</v>
      </c>
      <c r="K17" s="7">
        <f>'[2]Ubi Kayu'!$D$16</f>
        <v>16</v>
      </c>
      <c r="L17" s="7">
        <f>'[2]Ubi Jalar'!$D$15</f>
        <v>10</v>
      </c>
    </row>
    <row r="18" spans="1:12" ht="15.75" x14ac:dyDescent="0.25">
      <c r="A18" s="11">
        <v>13</v>
      </c>
      <c r="B18" s="27" t="s">
        <v>42</v>
      </c>
      <c r="C18" s="13" t="s">
        <v>24</v>
      </c>
      <c r="D18" s="7">
        <f>'[2]Padi sawah'!$D$13</f>
        <v>3561</v>
      </c>
      <c r="E18" s="7">
        <v>0</v>
      </c>
      <c r="F18" s="7">
        <f t="shared" si="0"/>
        <v>3561</v>
      </c>
      <c r="G18" s="7">
        <f>[2]Jagung!$D$13</f>
        <v>4266</v>
      </c>
      <c r="H18" s="7">
        <v>0</v>
      </c>
      <c r="I18" s="7">
        <f>'[2]Kacang Tanah'!$D$13</f>
        <v>19</v>
      </c>
      <c r="J18" s="7">
        <f>'[2]Kacanag Hijau'!$D$13</f>
        <v>2</v>
      </c>
      <c r="K18" s="7">
        <f>'[2]Ubi Kayu'!$D$14</f>
        <v>17</v>
      </c>
      <c r="L18" s="7">
        <v>0</v>
      </c>
    </row>
    <row r="19" spans="1:12" ht="15.75" x14ac:dyDescent="0.25">
      <c r="A19" s="11">
        <v>14</v>
      </c>
      <c r="B19" s="27" t="s">
        <v>43</v>
      </c>
      <c r="C19" s="13" t="s">
        <v>25</v>
      </c>
      <c r="D19" s="7">
        <f>'[2]Padi sawah'!$D$12</f>
        <v>2792.75</v>
      </c>
      <c r="E19" s="7">
        <v>0</v>
      </c>
      <c r="F19" s="7">
        <f t="shared" si="0"/>
        <v>2792.75</v>
      </c>
      <c r="G19" s="7">
        <f>[2]Jagung!$D$12</f>
        <v>1022</v>
      </c>
      <c r="H19" s="7">
        <v>0</v>
      </c>
      <c r="I19" s="7">
        <f>'[2]Kacang Tanah'!$D$12</f>
        <v>9.75</v>
      </c>
      <c r="J19" s="7">
        <f>'[2]Kacanag Hijau'!$D$12</f>
        <v>4.25</v>
      </c>
      <c r="K19" s="7">
        <f>'[2]Ubi Kayu'!$D$13</f>
        <v>6.25</v>
      </c>
      <c r="L19" s="7">
        <f>'[2]Ubi Jalar'!$D$12</f>
        <v>2.25</v>
      </c>
    </row>
    <row r="20" spans="1:12" ht="15.75" x14ac:dyDescent="0.25">
      <c r="A20" s="11">
        <v>15</v>
      </c>
      <c r="B20" s="27" t="s">
        <v>44</v>
      </c>
      <c r="C20" s="13" t="s">
        <v>26</v>
      </c>
      <c r="D20" s="7">
        <f>'[2]Padi sawah'!$D$11</f>
        <v>1571.1</v>
      </c>
      <c r="E20" s="7">
        <v>0</v>
      </c>
      <c r="F20" s="7">
        <f t="shared" si="0"/>
        <v>1571.1</v>
      </c>
      <c r="G20" s="7">
        <f>[2]Jagung!$D$11</f>
        <v>1353</v>
      </c>
      <c r="H20" s="7">
        <v>0</v>
      </c>
      <c r="I20" s="8">
        <v>0</v>
      </c>
      <c r="J20" s="8">
        <v>0</v>
      </c>
      <c r="K20" s="8">
        <v>0</v>
      </c>
      <c r="L20" s="8">
        <v>0</v>
      </c>
    </row>
    <row r="21" spans="1:12" x14ac:dyDescent="0.2">
      <c r="A21" s="3"/>
      <c r="B21" s="3"/>
      <c r="C21" s="4" t="s">
        <v>3</v>
      </c>
      <c r="D21" s="9">
        <f>SUM(D6:D20)</f>
        <v>46710.07</v>
      </c>
      <c r="E21" s="9">
        <f t="shared" ref="E21:L21" si="1">SUM(E6:E20)</f>
        <v>642.91999999999996</v>
      </c>
      <c r="F21" s="9">
        <f t="shared" si="1"/>
        <v>47352.99</v>
      </c>
      <c r="G21" s="9">
        <f t="shared" si="1"/>
        <v>47790.5</v>
      </c>
      <c r="H21" s="9">
        <f t="shared" si="1"/>
        <v>0</v>
      </c>
      <c r="I21" s="9">
        <f t="shared" si="1"/>
        <v>222.25</v>
      </c>
      <c r="J21" s="9">
        <f t="shared" si="1"/>
        <v>52.25</v>
      </c>
      <c r="K21" s="9">
        <f t="shared" si="1"/>
        <v>177.05</v>
      </c>
      <c r="L21" s="9">
        <f t="shared" si="1"/>
        <v>110.15</v>
      </c>
    </row>
  </sheetData>
  <mergeCells count="12">
    <mergeCell ref="J4:J5"/>
    <mergeCell ref="K4:K5"/>
    <mergeCell ref="L4:L5"/>
    <mergeCell ref="A1:L1"/>
    <mergeCell ref="A3:A4"/>
    <mergeCell ref="C3:C4"/>
    <mergeCell ref="D3:L3"/>
    <mergeCell ref="D4:F4"/>
    <mergeCell ref="G4:G5"/>
    <mergeCell ref="H4:H5"/>
    <mergeCell ref="I4:I5"/>
    <mergeCell ref="B3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2023-02-15T06:36:11Z</dcterms:created>
  <dcterms:modified xsi:type="dcterms:W3CDTF">2025-03-10T00:29:29Z</dcterms:modified>
</cp:coreProperties>
</file>