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KD 2025\PELAPORAN\E DATA\"/>
    </mc:Choice>
  </mc:AlternateContent>
  <xr:revisionPtr revIDLastSave="0" documentId="13_ncr:1_{DC4EF84D-E350-4518-AAE5-04DCACDB8F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ribusi" sheetId="1" r:id="rId1"/>
  </sheets>
  <definedNames>
    <definedName name="_xlnm.Print_Area" localSheetId="0">Retribusi!$C$1:$F$53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26" i="1"/>
  <c r="F22" i="1"/>
  <c r="F18" i="1"/>
  <c r="F14" i="1"/>
  <c r="F12" i="1"/>
  <c r="F10" i="1"/>
  <c r="F7" i="1"/>
  <c r="F6" i="1" s="1"/>
  <c r="F38" i="1"/>
  <c r="F51" i="1"/>
  <c r="F49" i="1"/>
  <c r="F46" i="1"/>
  <c r="F44" i="1"/>
  <c r="F42" i="1"/>
  <c r="F36" i="1"/>
  <c r="F34" i="1"/>
  <c r="F25" i="1" l="1"/>
  <c r="F41" i="1"/>
  <c r="F53" i="1" l="1"/>
</calcChain>
</file>

<file path=xl/sharedStrings.xml><?xml version="1.0" encoding="utf-8"?>
<sst xmlns="http://schemas.openxmlformats.org/spreadsheetml/2006/main" count="98" uniqueCount="66">
  <si>
    <t xml:space="preserve">Jenis Retribusi </t>
  </si>
  <si>
    <t>(1)</t>
  </si>
  <si>
    <t>(2)</t>
  </si>
  <si>
    <t>Retribusi Jasa Umum</t>
  </si>
  <si>
    <t>1.</t>
  </si>
  <si>
    <t>a.</t>
  </si>
  <si>
    <t>Pelayanan Kesehatan di Puskesmas</t>
  </si>
  <si>
    <t>b.</t>
  </si>
  <si>
    <t>Pelayanan Kesehatan di Rumah Sakit</t>
  </si>
  <si>
    <t>Retribusi Pelayanan Persampahan / Kebersihan</t>
  </si>
  <si>
    <t>Pengangkutan Sampah dari Sumbernya / Lokasi Pembuangan Sementara</t>
  </si>
  <si>
    <t>3.</t>
  </si>
  <si>
    <t>Retribusi Pelayanan Parkir di Tepi Jalan Umum</t>
  </si>
  <si>
    <t>Penyediaan Pelayanan Parkir di Tepi Jalan Umum</t>
  </si>
  <si>
    <t>4.</t>
  </si>
  <si>
    <t>Retribusi Pelayanan Pasar</t>
  </si>
  <si>
    <t>Pelataran</t>
  </si>
  <si>
    <t>Kios</t>
  </si>
  <si>
    <t>5.</t>
  </si>
  <si>
    <t>Retribusi Uji Berkala Kendaraan Bermotor</t>
  </si>
  <si>
    <t>Retribusi PKM - Mobil Penumpang - Minibus</t>
  </si>
  <si>
    <t>PKB Mobl Barang / Beban - Light Truck</t>
  </si>
  <si>
    <t>c.</t>
  </si>
  <si>
    <t>PKB Mobl Barang / Beban - Truck</t>
  </si>
  <si>
    <t>6.</t>
  </si>
  <si>
    <t>Retribusi Pengendalian Menara Telekomunikasi</t>
  </si>
  <si>
    <t>Pemanfaatan Ruang untuk Menara Telekomunikasi</t>
  </si>
  <si>
    <t>7.</t>
  </si>
  <si>
    <t>Retribusi Tera/Tera Ulang</t>
  </si>
  <si>
    <t>Retribusi Jasa Usaha</t>
  </si>
  <si>
    <t>Retribusi Pemakaian Kekayaan Daerah</t>
  </si>
  <si>
    <t>Penyewaan Tanah dan Bangunan</t>
  </si>
  <si>
    <t>Laboratorium</t>
  </si>
  <si>
    <t>d.</t>
  </si>
  <si>
    <t>Mes Pemda</t>
  </si>
  <si>
    <t>2.</t>
  </si>
  <si>
    <t>Retribusi Terminal</t>
  </si>
  <si>
    <t>Pelayanan Penyediaan Tempat Parkir Untuk Kendaraan Penumpang dan Bis</t>
  </si>
  <si>
    <t>Retribusi Penjualan Produk Usaha Daerah</t>
  </si>
  <si>
    <t>Penjualan Hasil Produksi Usaha Daerah</t>
  </si>
  <si>
    <t>Retribusi Perizinan Tertentu</t>
  </si>
  <si>
    <t>Retribusi Perizinan Mendirikan Bangunan</t>
  </si>
  <si>
    <t>Pemberian Izin Mendirikan Bangunan</t>
  </si>
  <si>
    <t>Retribusi Izin Tempat Penjualan Minuman Beralkohol</t>
  </si>
  <si>
    <t>Pemberian Izin Tempat Penjualan Minuman Beralkohol</t>
  </si>
  <si>
    <t>Retribusi Izin Gangguan</t>
  </si>
  <si>
    <t>Pemberian Izin Gangguan Tempat Usaha / Kegiatan Kepada Orang Pribadi</t>
  </si>
  <si>
    <t>Pemberian Izin Gangguan Tempat Usaha / Kegiatan Kepada Badan</t>
  </si>
  <si>
    <t>Retribusi Izin Trayek</t>
  </si>
  <si>
    <t>Pemberian Izin Trayek Kepada Badan</t>
  </si>
  <si>
    <t>TOTAL RETRIBUSI</t>
  </si>
  <si>
    <t>A</t>
  </si>
  <si>
    <t>RETRIBUSI DAERAH</t>
  </si>
  <si>
    <t xml:space="preserve">Retribusi Pelayanan Kesehatan </t>
  </si>
  <si>
    <t>Pemakaian Kendaraan Bermotor</t>
  </si>
  <si>
    <t>Pasar Grosir dan/atau Pertokoan</t>
  </si>
  <si>
    <t>e.</t>
  </si>
  <si>
    <t>Bibit atau Benih Ikan</t>
  </si>
  <si>
    <t>Pendapatan Retribusi Daerah Berdasarkan Jenis Retribusi di Kabupaten Bolaang Mongondow</t>
  </si>
  <si>
    <t>(3)</t>
  </si>
  <si>
    <t>Los</t>
  </si>
  <si>
    <t>Retribusi Tempat Khusus Parkir</t>
  </si>
  <si>
    <t>Retribusi Pelayanan Tempat Khusus Parkir</t>
  </si>
  <si>
    <t>Retribusi Tempat Rekreasi dan Olahraga</t>
  </si>
  <si>
    <t>Retribusi Pelayanan Tempat Rekreasi dan Olahraga</t>
  </si>
  <si>
    <t>Retribusi Penggunaan Tenaga Kerja Asing (TKA)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</si>
</sst>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p&quot;* #,##0_);_(&quot;Rp&quot;* \(#,##0\);_(&quot;Rp&quot;* &quot;-&quot;_);_(@_)"/>
    <numFmt numFmtId="165" formatCode="&quot;Rp&quot;#,##0.00_);[Red]\(&quot;Rp&quot;#,##0.00\)"/>
  </numFmts>
  <fonts count="10" x14ac:knownFonts="1">
    <font>
      <sz val="11"/>
      <color theme="1"/>
      <name val="Calibri"/>
    </font>
    <font>
      <sz val="11"/>
      <color theme="1"/>
      <name val="Cambria"/>
    </font>
    <font>
      <b/>
      <sz val="14"/>
      <color theme="1"/>
      <name val="Cambria"/>
    </font>
    <font>
      <b/>
      <sz val="11"/>
      <color rgb="FF000000"/>
      <name val="Cambria"/>
    </font>
    <font>
      <b/>
      <sz val="11"/>
      <color theme="1"/>
      <name val="Cambria"/>
    </font>
    <font>
      <sz val="11"/>
      <name val="Calibri"/>
    </font>
    <font>
      <sz val="11"/>
      <color rgb="FF000000"/>
      <name val="Cambria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rgb="FFC2D69B"/>
        <bgColor rgb="FFC2D69B"/>
      </patternFill>
    </fill>
    <fill>
      <patternFill patternType="solid">
        <fgColor rgb="FF92D050"/>
        <bgColor rgb="FFFDE9D9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3" borderId="5" xfId="0" quotePrefix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4" fillId="4" borderId="5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vertical="center" wrapText="1"/>
    </xf>
    <xf numFmtId="0" fontId="1" fillId="3" borderId="6" xfId="0" quotePrefix="1" applyFont="1" applyFill="1" applyBorder="1" applyAlignment="1">
      <alignment horizontal="center" vertical="center" wrapText="1"/>
    </xf>
    <xf numFmtId="0" fontId="1" fillId="5" borderId="14" xfId="0" quotePrefix="1" applyFont="1" applyFill="1" applyBorder="1" applyAlignment="1">
      <alignment horizontal="center" vertical="center" wrapText="1"/>
    </xf>
    <xf numFmtId="0" fontId="1" fillId="5" borderId="4" xfId="0" quotePrefix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5" fillId="0" borderId="4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1" fillId="3" borderId="8" xfId="0" quotePrefix="1" applyFont="1" applyFill="1" applyBorder="1" applyAlignment="1">
      <alignment horizontal="center" vertical="center" wrapText="1"/>
    </xf>
    <xf numFmtId="0" fontId="5" fillId="0" borderId="9" xfId="0" applyFont="1" applyBorder="1"/>
    <xf numFmtId="0" fontId="3" fillId="4" borderId="1" xfId="0" applyFont="1" applyFill="1" applyBorder="1" applyAlignment="1">
      <alignment horizontal="left" vertical="center" wrapText="1"/>
    </xf>
    <xf numFmtId="0" fontId="5" fillId="0" borderId="11" xfId="0" applyFont="1" applyBorder="1"/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" fillId="5" borderId="15" xfId="0" quotePrefix="1" applyFont="1" applyFill="1" applyBorder="1" applyAlignment="1">
      <alignment horizontal="left" vertical="center" wrapText="1"/>
    </xf>
    <xf numFmtId="0" fontId="1" fillId="5" borderId="16" xfId="0" quotePrefix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V1003"/>
  <sheetViews>
    <sheetView tabSelected="1" view="pageBreakPreview" topLeftCell="A39" zoomScaleNormal="100" zoomScaleSheetLayoutView="100" workbookViewId="0">
      <selection activeCell="I53" sqref="I53"/>
    </sheetView>
  </sheetViews>
  <sheetFormatPr defaultColWidth="14.44140625" defaultRowHeight="15" customHeight="1" x14ac:dyDescent="0.3"/>
  <cols>
    <col min="1" max="2" width="9.109375" customWidth="1"/>
    <col min="3" max="3" width="4.88671875" customWidth="1"/>
    <col min="4" max="4" width="4.44140625" customWidth="1"/>
    <col min="5" max="5" width="70" customWidth="1"/>
    <col min="6" max="6" width="32.44140625" customWidth="1"/>
    <col min="7" max="22" width="8.6640625" customWidth="1"/>
  </cols>
  <sheetData>
    <row r="1" spans="1:22" ht="54.6" customHeight="1" x14ac:dyDescent="0.3">
      <c r="A1" s="1"/>
      <c r="B1" s="1"/>
      <c r="C1" s="47" t="s">
        <v>58</v>
      </c>
      <c r="D1" s="48"/>
      <c r="E1" s="48"/>
      <c r="F1" s="4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8.5" customHeight="1" x14ac:dyDescent="0.3">
      <c r="A2" s="1"/>
      <c r="B2" s="1"/>
      <c r="C2" s="2"/>
      <c r="D2" s="2"/>
      <c r="E2" s="2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4.5" customHeight="1" x14ac:dyDescent="0.3">
      <c r="A3" s="1"/>
      <c r="B3" s="1"/>
      <c r="C3" s="36" t="s">
        <v>0</v>
      </c>
      <c r="D3" s="37"/>
      <c r="E3" s="35"/>
      <c r="F3" s="4">
        <v>2024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.75" customHeight="1" x14ac:dyDescent="0.3">
      <c r="A4" s="1"/>
      <c r="B4" s="1"/>
      <c r="C4" s="28" t="s">
        <v>1</v>
      </c>
      <c r="D4" s="38" t="s">
        <v>2</v>
      </c>
      <c r="E4" s="39"/>
      <c r="F4" s="5" t="s">
        <v>59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.75" customHeight="1" x14ac:dyDescent="0.3">
      <c r="A5" s="1"/>
      <c r="B5" s="1"/>
      <c r="C5" s="29" t="s">
        <v>51</v>
      </c>
      <c r="D5" s="44" t="s">
        <v>52</v>
      </c>
      <c r="E5" s="45"/>
      <c r="F5" s="3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4" customHeight="1" x14ac:dyDescent="0.3">
      <c r="A6" s="1"/>
      <c r="B6" s="1"/>
      <c r="C6" s="1"/>
      <c r="D6" s="40" t="s">
        <v>3</v>
      </c>
      <c r="E6" s="41"/>
      <c r="F6" s="6">
        <f>F7+F10+F12+F14+F18+F22+F24</f>
        <v>14355623004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9.5" customHeight="1" x14ac:dyDescent="0.3">
      <c r="A7" s="1"/>
      <c r="B7" s="1"/>
      <c r="C7" s="7" t="s">
        <v>4</v>
      </c>
      <c r="D7" s="42" t="s">
        <v>53</v>
      </c>
      <c r="E7" s="35"/>
      <c r="F7" s="8">
        <f>SUM(F8:F9)</f>
        <v>14152543004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9.5" customHeight="1" x14ac:dyDescent="0.3">
      <c r="A8" s="1"/>
      <c r="B8" s="1"/>
      <c r="C8" s="9"/>
      <c r="D8" s="10" t="s">
        <v>5</v>
      </c>
      <c r="E8" s="11" t="s">
        <v>6</v>
      </c>
      <c r="F8" s="13">
        <v>2152543004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9.5" customHeight="1" x14ac:dyDescent="0.3">
      <c r="A9" s="1"/>
      <c r="B9" s="1"/>
      <c r="C9" s="9"/>
      <c r="D9" s="10" t="s">
        <v>7</v>
      </c>
      <c r="E9" s="11" t="s">
        <v>8</v>
      </c>
      <c r="F9" s="13">
        <v>12000000000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9.5" customHeight="1" x14ac:dyDescent="0.3">
      <c r="A10" s="1"/>
      <c r="B10" s="1"/>
      <c r="C10" s="14">
        <v>2</v>
      </c>
      <c r="D10" s="43" t="s">
        <v>9</v>
      </c>
      <c r="E10" s="35"/>
      <c r="F10" s="8">
        <f>F11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9.5" customHeight="1" x14ac:dyDescent="0.3">
      <c r="A11" s="1"/>
      <c r="B11" s="1"/>
      <c r="C11" s="14"/>
      <c r="D11" s="10" t="s">
        <v>5</v>
      </c>
      <c r="E11" s="11" t="s">
        <v>10</v>
      </c>
      <c r="F11" s="13"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9.5" customHeight="1" x14ac:dyDescent="0.3">
      <c r="A12" s="1"/>
      <c r="B12" s="1"/>
      <c r="C12" s="14" t="s">
        <v>11</v>
      </c>
      <c r="D12" s="43" t="s">
        <v>12</v>
      </c>
      <c r="E12" s="35"/>
      <c r="F12" s="8">
        <f>F13</f>
        <v>70080000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9.5" customHeight="1" x14ac:dyDescent="0.3">
      <c r="A13" s="1"/>
      <c r="B13" s="1"/>
      <c r="C13" s="14"/>
      <c r="D13" s="10" t="s">
        <v>5</v>
      </c>
      <c r="E13" s="11" t="s">
        <v>13</v>
      </c>
      <c r="F13" s="13">
        <v>70080000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9.5" customHeight="1" x14ac:dyDescent="0.3">
      <c r="A14" s="1"/>
      <c r="B14" s="1"/>
      <c r="C14" s="14" t="s">
        <v>14</v>
      </c>
      <c r="D14" s="43" t="s">
        <v>15</v>
      </c>
      <c r="E14" s="35"/>
      <c r="F14" s="8">
        <f>SUM(F15:F17)</f>
        <v>133000000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9.5" customHeight="1" x14ac:dyDescent="0.3">
      <c r="A15" s="1"/>
      <c r="B15" s="1"/>
      <c r="C15" s="14"/>
      <c r="D15" s="10" t="s">
        <v>5</v>
      </c>
      <c r="E15" s="11" t="s">
        <v>16</v>
      </c>
      <c r="F15" s="13">
        <v>54200000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9.5" customHeight="1" x14ac:dyDescent="0.3">
      <c r="A16" s="1"/>
      <c r="B16" s="1"/>
      <c r="C16" s="15"/>
      <c r="D16" s="16" t="s">
        <v>7</v>
      </c>
      <c r="E16" s="50" t="s">
        <v>60</v>
      </c>
      <c r="F16" s="13">
        <v>26600000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9.5" customHeight="1" x14ac:dyDescent="0.3">
      <c r="A17" s="1"/>
      <c r="B17" s="1"/>
      <c r="C17" s="15"/>
      <c r="D17" s="49" t="s">
        <v>22</v>
      </c>
      <c r="E17" s="17" t="s">
        <v>17</v>
      </c>
      <c r="F17" s="13">
        <v>52200000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9.5" customHeight="1" x14ac:dyDescent="0.3">
      <c r="A18" s="1"/>
      <c r="B18" s="1"/>
      <c r="C18" s="14" t="s">
        <v>18</v>
      </c>
      <c r="D18" s="43" t="s">
        <v>19</v>
      </c>
      <c r="E18" s="35"/>
      <c r="F18" s="8">
        <f>SUM(F19:F21)</f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9.5" customHeight="1" x14ac:dyDescent="0.3">
      <c r="A19" s="1"/>
      <c r="B19" s="1"/>
      <c r="C19" s="15"/>
      <c r="D19" s="18" t="s">
        <v>5</v>
      </c>
      <c r="E19" s="19" t="s">
        <v>20</v>
      </c>
      <c r="F19" s="13"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9.5" customHeight="1" x14ac:dyDescent="0.3">
      <c r="A20" s="1"/>
      <c r="B20" s="1"/>
      <c r="C20" s="15"/>
      <c r="D20" s="10" t="s">
        <v>7</v>
      </c>
      <c r="E20" s="11" t="s">
        <v>21</v>
      </c>
      <c r="F20" s="13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9.5" customHeight="1" x14ac:dyDescent="0.3">
      <c r="A21" s="1"/>
      <c r="B21" s="1"/>
      <c r="C21" s="15"/>
      <c r="D21" s="10" t="s">
        <v>22</v>
      </c>
      <c r="E21" s="11" t="s">
        <v>23</v>
      </c>
      <c r="F21" s="13"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9.5" customHeight="1" x14ac:dyDescent="0.3">
      <c r="A22" s="1"/>
      <c r="B22" s="1"/>
      <c r="C22" s="15" t="s">
        <v>24</v>
      </c>
      <c r="D22" s="43" t="s">
        <v>25</v>
      </c>
      <c r="E22" s="35"/>
      <c r="F22" s="8">
        <f>F23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9.5" customHeight="1" x14ac:dyDescent="0.3">
      <c r="A23" s="1"/>
      <c r="B23" s="1"/>
      <c r="C23" s="15"/>
      <c r="D23" s="18" t="s">
        <v>5</v>
      </c>
      <c r="E23" s="11" t="s">
        <v>26</v>
      </c>
      <c r="F23" s="13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9.5" customHeight="1" x14ac:dyDescent="0.3">
      <c r="A24" s="1"/>
      <c r="B24" s="1"/>
      <c r="C24" s="15" t="s">
        <v>27</v>
      </c>
      <c r="D24" s="43" t="s">
        <v>28</v>
      </c>
      <c r="E24" s="35"/>
      <c r="F24" s="20"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9.5" customHeight="1" x14ac:dyDescent="0.3">
      <c r="A25" s="1"/>
      <c r="B25" s="1"/>
      <c r="C25" s="1"/>
      <c r="D25" s="34" t="s">
        <v>29</v>
      </c>
      <c r="E25" s="35"/>
      <c r="F25" s="6">
        <f>F26+F32+F34+F36+F38</f>
        <v>414240000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9.5" customHeight="1" x14ac:dyDescent="0.3">
      <c r="A26" s="1"/>
      <c r="B26" s="1"/>
      <c r="C26" s="7" t="s">
        <v>4</v>
      </c>
      <c r="D26" s="43" t="s">
        <v>30</v>
      </c>
      <c r="E26" s="35"/>
      <c r="F26" s="21">
        <f>SUM(F27:F31)</f>
        <v>201200000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9.5" customHeight="1" x14ac:dyDescent="0.3">
      <c r="A27" s="1"/>
      <c r="B27" s="1"/>
      <c r="C27" s="9"/>
      <c r="D27" s="18" t="s">
        <v>5</v>
      </c>
      <c r="E27" s="11" t="s">
        <v>31</v>
      </c>
      <c r="F27" s="22">
        <v>150000000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9.5" customHeight="1" x14ac:dyDescent="0.3">
      <c r="A28" s="1"/>
      <c r="B28" s="1"/>
      <c r="C28" s="9"/>
      <c r="D28" s="10" t="s">
        <v>7</v>
      </c>
      <c r="E28" s="11" t="s">
        <v>32</v>
      </c>
      <c r="F28" s="22">
        <v>20000000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9.5" customHeight="1" x14ac:dyDescent="0.3">
      <c r="A29" s="1"/>
      <c r="B29" s="1"/>
      <c r="C29" s="9"/>
      <c r="D29" s="10" t="s">
        <v>22</v>
      </c>
      <c r="E29" s="32" t="s">
        <v>54</v>
      </c>
      <c r="F29" s="22">
        <v>31200000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9.5" customHeight="1" x14ac:dyDescent="0.3">
      <c r="A30" s="1"/>
      <c r="B30" s="1"/>
      <c r="C30" s="9"/>
      <c r="D30" s="31" t="s">
        <v>33</v>
      </c>
      <c r="E30" s="32" t="s">
        <v>55</v>
      </c>
      <c r="F30" s="22"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9.5" customHeight="1" x14ac:dyDescent="0.3">
      <c r="A31" s="1"/>
      <c r="B31" s="1"/>
      <c r="C31" s="9"/>
      <c r="D31" s="31" t="s">
        <v>56</v>
      </c>
      <c r="E31" s="11" t="s">
        <v>34</v>
      </c>
      <c r="F31" s="22"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9.5" customHeight="1" x14ac:dyDescent="0.3">
      <c r="A32" s="1"/>
      <c r="B32" s="1"/>
      <c r="C32" s="14" t="s">
        <v>35</v>
      </c>
      <c r="D32" s="43" t="s">
        <v>36</v>
      </c>
      <c r="E32" s="35"/>
      <c r="F32" s="21">
        <f>F33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9.5" customHeight="1" x14ac:dyDescent="0.3">
      <c r="A33" s="1"/>
      <c r="B33" s="1"/>
      <c r="C33" s="9"/>
      <c r="D33" s="18" t="s">
        <v>5</v>
      </c>
      <c r="E33" s="11" t="s">
        <v>37</v>
      </c>
      <c r="F33" s="22"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9.5" customHeight="1" x14ac:dyDescent="0.3">
      <c r="A34" s="1"/>
      <c r="B34" s="1"/>
      <c r="C34" s="14" t="s">
        <v>11</v>
      </c>
      <c r="D34" s="51" t="s">
        <v>61</v>
      </c>
      <c r="E34" s="35"/>
      <c r="F34" s="21">
        <f t="shared" ref="F34" si="0">SUM(F35)</f>
        <v>23040000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9.5" customHeight="1" x14ac:dyDescent="0.3">
      <c r="A35" s="1"/>
      <c r="B35" s="1"/>
      <c r="C35" s="9"/>
      <c r="D35" s="18" t="s">
        <v>5</v>
      </c>
      <c r="E35" s="32" t="s">
        <v>62</v>
      </c>
      <c r="F35" s="22">
        <v>23040000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9.5" customHeight="1" x14ac:dyDescent="0.3">
      <c r="A36" s="1"/>
      <c r="B36" s="1"/>
      <c r="C36" s="14" t="s">
        <v>14</v>
      </c>
      <c r="D36" s="51" t="s">
        <v>63</v>
      </c>
      <c r="E36" s="35"/>
      <c r="F36" s="21">
        <f t="shared" ref="F36" si="1">SUM(F37)</f>
        <v>150000000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9.5" customHeight="1" x14ac:dyDescent="0.3">
      <c r="A37" s="1"/>
      <c r="B37" s="1"/>
      <c r="C37" s="9"/>
      <c r="D37" s="18" t="s">
        <v>5</v>
      </c>
      <c r="E37" s="32" t="s">
        <v>64</v>
      </c>
      <c r="F37" s="22">
        <v>150000000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9.5" customHeight="1" x14ac:dyDescent="0.3">
      <c r="A38" s="1"/>
      <c r="B38" s="1"/>
      <c r="C38" s="14" t="s">
        <v>18</v>
      </c>
      <c r="D38" s="43" t="s">
        <v>38</v>
      </c>
      <c r="E38" s="35"/>
      <c r="F38" s="21">
        <f>SUM(F39:F40)</f>
        <v>40000000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9.5" customHeight="1" x14ac:dyDescent="0.3">
      <c r="A39" s="1"/>
      <c r="B39" s="1"/>
      <c r="C39" s="9"/>
      <c r="D39" s="18" t="s">
        <v>5</v>
      </c>
      <c r="E39" s="11" t="s">
        <v>39</v>
      </c>
      <c r="F39" s="22"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9.5" customHeight="1" x14ac:dyDescent="0.3">
      <c r="A40" s="1"/>
      <c r="B40" s="1"/>
      <c r="C40" s="33"/>
      <c r="D40" s="31" t="s">
        <v>7</v>
      </c>
      <c r="E40" s="32" t="s">
        <v>57</v>
      </c>
      <c r="F40" s="22">
        <v>40000000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9.5" customHeight="1" x14ac:dyDescent="0.3">
      <c r="A41" s="1"/>
      <c r="B41" s="1"/>
      <c r="C41" s="1"/>
      <c r="D41" s="46" t="s">
        <v>40</v>
      </c>
      <c r="E41" s="35"/>
      <c r="F41" s="23">
        <f t="shared" ref="F41" si="2">SUM(F42+F44+F46+F49+F51)</f>
        <v>1850000000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9.5" customHeight="1" x14ac:dyDescent="0.3">
      <c r="A42" s="1"/>
      <c r="B42" s="1"/>
      <c r="C42" s="24" t="s">
        <v>4</v>
      </c>
      <c r="D42" s="43" t="s">
        <v>41</v>
      </c>
      <c r="E42" s="35"/>
      <c r="F42" s="20">
        <f t="shared" ref="F42" si="3">SUM(F43)</f>
        <v>750000000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9.5" customHeight="1" x14ac:dyDescent="0.3">
      <c r="A43" s="1"/>
      <c r="B43" s="1"/>
      <c r="C43" s="25"/>
      <c r="D43" s="10" t="s">
        <v>5</v>
      </c>
      <c r="E43" s="11" t="s">
        <v>42</v>
      </c>
      <c r="F43" s="52">
        <v>750000000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9.5" customHeight="1" x14ac:dyDescent="0.3">
      <c r="A44" s="1"/>
      <c r="B44" s="1"/>
      <c r="C44" s="14" t="s">
        <v>35</v>
      </c>
      <c r="D44" s="43" t="s">
        <v>43</v>
      </c>
      <c r="E44" s="35"/>
      <c r="F44" s="20">
        <f t="shared" ref="F44" si="4">SUM(F45)</f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9.5" customHeight="1" x14ac:dyDescent="0.3">
      <c r="A45" s="1"/>
      <c r="B45" s="1"/>
      <c r="C45" s="9"/>
      <c r="D45" s="10" t="s">
        <v>5</v>
      </c>
      <c r="E45" s="11" t="s">
        <v>44</v>
      </c>
      <c r="F45" s="12"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9.5" customHeight="1" x14ac:dyDescent="0.3">
      <c r="A46" s="1"/>
      <c r="B46" s="1"/>
      <c r="C46" s="14" t="s">
        <v>11</v>
      </c>
      <c r="D46" s="43" t="s">
        <v>45</v>
      </c>
      <c r="E46" s="35"/>
      <c r="F46" s="8">
        <f t="shared" ref="F46" si="5">SUM(F47:F48)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9.5" customHeight="1" x14ac:dyDescent="0.3">
      <c r="A47" s="1"/>
      <c r="B47" s="1"/>
      <c r="C47" s="9"/>
      <c r="D47" s="10" t="s">
        <v>5</v>
      </c>
      <c r="E47" s="11" t="s">
        <v>46</v>
      </c>
      <c r="F47" s="12"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9.5" customHeight="1" x14ac:dyDescent="0.3">
      <c r="A48" s="1"/>
      <c r="B48" s="1"/>
      <c r="C48" s="9"/>
      <c r="D48" s="10" t="s">
        <v>7</v>
      </c>
      <c r="E48" s="11" t="s">
        <v>47</v>
      </c>
      <c r="F48" s="12"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9.5" customHeight="1" x14ac:dyDescent="0.3">
      <c r="A49" s="1"/>
      <c r="B49" s="1"/>
      <c r="C49" s="14" t="s">
        <v>14</v>
      </c>
      <c r="D49" s="43" t="s">
        <v>48</v>
      </c>
      <c r="E49" s="35"/>
      <c r="F49" s="20">
        <f t="shared" ref="F49" si="6">SUM(F50)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9.5" customHeight="1" x14ac:dyDescent="0.3">
      <c r="A50" s="1"/>
      <c r="B50" s="1"/>
      <c r="C50" s="9"/>
      <c r="D50" s="10" t="s">
        <v>5</v>
      </c>
      <c r="E50" s="11" t="s">
        <v>49</v>
      </c>
      <c r="F50" s="12"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9.5" customHeight="1" x14ac:dyDescent="0.3">
      <c r="A51" s="1"/>
      <c r="B51" s="1"/>
      <c r="C51" s="14" t="s">
        <v>18</v>
      </c>
      <c r="D51" s="51" t="s">
        <v>65</v>
      </c>
      <c r="E51" s="35"/>
      <c r="F51" s="20">
        <f t="shared" ref="F51" si="7">SUM(F52)</f>
        <v>1100000000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9.5" customHeight="1" x14ac:dyDescent="0.3">
      <c r="A52" s="1"/>
      <c r="B52" s="1"/>
      <c r="C52" s="26"/>
      <c r="D52" s="10" t="s">
        <v>5</v>
      </c>
      <c r="E52" s="32" t="s">
        <v>65</v>
      </c>
      <c r="F52" s="13">
        <v>1100000000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53.25" customHeight="1" x14ac:dyDescent="0.3">
      <c r="A53" s="1"/>
      <c r="B53" s="1"/>
      <c r="C53" s="36" t="s">
        <v>50</v>
      </c>
      <c r="D53" s="37"/>
      <c r="E53" s="35"/>
      <c r="F53" s="27">
        <f>F6+F25+F41</f>
        <v>16619863004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4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4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4.2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</sheetData>
  <mergeCells count="25">
    <mergeCell ref="C53:E53"/>
    <mergeCell ref="D26:E26"/>
    <mergeCell ref="D32:E32"/>
    <mergeCell ref="D34:E34"/>
    <mergeCell ref="D36:E36"/>
    <mergeCell ref="D38:E38"/>
    <mergeCell ref="D41:E41"/>
    <mergeCell ref="D42:E42"/>
    <mergeCell ref="D44:E44"/>
    <mergeCell ref="D46:E46"/>
    <mergeCell ref="D49:E49"/>
    <mergeCell ref="D51:E51"/>
    <mergeCell ref="D25:E25"/>
    <mergeCell ref="C1:F1"/>
    <mergeCell ref="C3:E3"/>
    <mergeCell ref="D4:E4"/>
    <mergeCell ref="D6:E6"/>
    <mergeCell ref="D7:E7"/>
    <mergeCell ref="D10:E10"/>
    <mergeCell ref="D5:E5"/>
    <mergeCell ref="D12:E12"/>
    <mergeCell ref="D14:E14"/>
    <mergeCell ref="D18:E18"/>
    <mergeCell ref="D22:E22"/>
    <mergeCell ref="D24:E24"/>
  </mergeCells>
  <pageMargins left="0.7" right="0.7" top="0.75" bottom="0.75" header="0" footer="0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Retribusi</vt:lpstr>
      <vt:lpstr>Retribusi!Print_Area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David Ray Rescho</cp:lastModifiedBy>
  <dcterms:created xsi:type="dcterms:W3CDTF">2022-07-06T05:32:32Z</dcterms:created>
  <dcterms:modified xsi:type="dcterms:W3CDTF">2025-02-27T07:06:05Z</dcterms:modified>
</cp:coreProperties>
</file>