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opd yg input data\Dinas Pertanian\"/>
    </mc:Choice>
  </mc:AlternateContent>
  <xr:revisionPtr revIDLastSave="0" documentId="13_ncr:1_{DE054BF6-7654-40F1-9929-95015C5BE5A0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2023" sheetId="3" r:id="rId1"/>
    <sheet name="2024" sheetId="2" r:id="rId2"/>
  </sheets>
  <externalReferences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D17" i="3"/>
  <c r="D7" i="3"/>
  <c r="D11" i="3"/>
  <c r="F19" i="3"/>
  <c r="F21" i="3"/>
  <c r="F20" i="3"/>
  <c r="F18" i="3"/>
  <c r="F17" i="3"/>
  <c r="F16" i="3"/>
  <c r="F15" i="3"/>
  <c r="F14" i="3"/>
  <c r="F13" i="3"/>
  <c r="F12" i="3"/>
  <c r="F11" i="3"/>
  <c r="F9" i="3"/>
  <c r="F8" i="3"/>
  <c r="F7" i="3"/>
  <c r="H20" i="3"/>
  <c r="H19" i="3"/>
  <c r="H18" i="3"/>
  <c r="H17" i="3"/>
  <c r="H16" i="3"/>
  <c r="H15" i="3"/>
  <c r="H14" i="3"/>
  <c r="H13" i="3"/>
  <c r="H11" i="3"/>
  <c r="H10" i="3"/>
  <c r="H9" i="3"/>
  <c r="H8" i="3"/>
  <c r="H7" i="3"/>
  <c r="I18" i="3"/>
  <c r="I20" i="3"/>
  <c r="I19" i="3"/>
  <c r="I17" i="3"/>
  <c r="I15" i="3"/>
  <c r="I13" i="3"/>
  <c r="I11" i="3"/>
  <c r="I9" i="3"/>
  <c r="I8" i="3"/>
  <c r="J20" i="3"/>
  <c r="J19" i="3"/>
  <c r="J18" i="3"/>
  <c r="J17" i="3"/>
  <c r="J16" i="3"/>
  <c r="J15" i="3"/>
  <c r="J13" i="3"/>
  <c r="J11" i="3"/>
  <c r="J10" i="3"/>
  <c r="J9" i="3"/>
  <c r="J8" i="3"/>
  <c r="J7" i="3"/>
  <c r="K20" i="3"/>
  <c r="K19" i="3"/>
  <c r="K18" i="3"/>
  <c r="K17" i="3"/>
  <c r="K16" i="3"/>
  <c r="K15" i="3"/>
  <c r="K14" i="3"/>
  <c r="K13" i="3"/>
  <c r="K11" i="3"/>
  <c r="K10" i="3"/>
  <c r="K9" i="3"/>
  <c r="K8" i="3"/>
  <c r="K7" i="3"/>
  <c r="G22" i="3" l="1"/>
  <c r="K22" i="3"/>
  <c r="I22" i="3"/>
  <c r="J22" i="3"/>
  <c r="H22" i="3"/>
  <c r="F22" i="3"/>
  <c r="D22" i="3"/>
  <c r="C22" i="3"/>
  <c r="L20" i="2"/>
  <c r="L18" i="2"/>
  <c r="L17" i="2"/>
  <c r="L16" i="2"/>
  <c r="L15" i="2"/>
  <c r="L14" i="2"/>
  <c r="L13" i="2"/>
  <c r="L12" i="2"/>
  <c r="L11" i="2"/>
  <c r="L10" i="2"/>
  <c r="L9" i="2"/>
  <c r="L8" i="2"/>
  <c r="L7" i="2"/>
  <c r="K20" i="2"/>
  <c r="K19" i="2"/>
  <c r="K18" i="2"/>
  <c r="K17" i="2"/>
  <c r="K16" i="2"/>
  <c r="K15" i="2"/>
  <c r="K13" i="2"/>
  <c r="K12" i="2"/>
  <c r="K11" i="2"/>
  <c r="K10" i="2"/>
  <c r="K9" i="2"/>
  <c r="K8" i="2"/>
  <c r="K7" i="2"/>
  <c r="J20" i="2"/>
  <c r="J19" i="2"/>
  <c r="J18" i="2"/>
  <c r="J17" i="2"/>
  <c r="J16" i="2"/>
  <c r="J15" i="2"/>
  <c r="J13" i="2"/>
  <c r="J12" i="2"/>
  <c r="J11" i="2"/>
  <c r="J9" i="2"/>
  <c r="J8" i="2"/>
  <c r="J7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F20" i="2"/>
  <c r="F19" i="2"/>
  <c r="F16" i="2"/>
  <c r="F15" i="2"/>
  <c r="F11" i="2"/>
  <c r="F8" i="2"/>
  <c r="F7" i="2"/>
  <c r="E7" i="2"/>
  <c r="E11" i="2"/>
  <c r="E12" i="2"/>
  <c r="F12" i="2" s="1"/>
  <c r="D21" i="2"/>
  <c r="F21" i="2" s="1"/>
  <c r="D20" i="2"/>
  <c r="D19" i="2"/>
  <c r="D18" i="2"/>
  <c r="F18" i="2" s="1"/>
  <c r="D17" i="2"/>
  <c r="F17" i="2" s="1"/>
  <c r="D16" i="2"/>
  <c r="D15" i="2"/>
  <c r="D14" i="2"/>
  <c r="F14" i="2" s="1"/>
  <c r="D13" i="2"/>
  <c r="F13" i="2" s="1"/>
  <c r="D12" i="2"/>
  <c r="D11" i="2"/>
  <c r="D10" i="2"/>
  <c r="F10" i="2" s="1"/>
  <c r="D9" i="2"/>
  <c r="F9" i="2" s="1"/>
  <c r="D8" i="2"/>
  <c r="D7" i="2"/>
  <c r="E22" i="3" l="1"/>
  <c r="L22" i="2" l="1"/>
  <c r="K22" i="2"/>
  <c r="J22" i="2"/>
  <c r="I22" i="2"/>
  <c r="H22" i="2"/>
  <c r="G22" i="2"/>
  <c r="F22" i="2"/>
  <c r="E22" i="2"/>
  <c r="D22" i="2"/>
</calcChain>
</file>

<file path=xl/sharedStrings.xml><?xml version="1.0" encoding="utf-8"?>
<sst xmlns="http://schemas.openxmlformats.org/spreadsheetml/2006/main" count="78" uniqueCount="47">
  <si>
    <t>Tabel 1</t>
  </si>
  <si>
    <t>No.</t>
  </si>
  <si>
    <t>PADI</t>
  </si>
  <si>
    <t>Total</t>
  </si>
  <si>
    <t xml:space="preserve">Jenis Tanaman 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</si>
  <si>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</si>
  <si>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</si>
  <si>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</si>
  <si>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</si>
  <si>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</si>
  <si>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</si>
  <si>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</si>
  <si>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</si>
  <si>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</si>
  <si>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</si>
  <si>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</si>
  <si>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</si>
  <si>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</si>
  <si>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</si>
  <si>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</si>
  <si>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Kecamatan</t>
  </si>
  <si>
    <t xml:space="preserve">PRODUKSI  PERTANIAN TANAMAN PANGAN </t>
  </si>
  <si>
    <t>Sawah (Ton)</t>
  </si>
  <si>
    <t>Ladang (Ton)</t>
  </si>
  <si>
    <t>Total (Ton)</t>
  </si>
  <si>
    <t>JAGUNG (Ton)</t>
  </si>
  <si>
    <t>KEDELAI (Ton)</t>
  </si>
  <si>
    <t>KACANG TANAH (Ton)</t>
  </si>
  <si>
    <t>KACANG HIJAU (Ton)</t>
  </si>
  <si>
    <t>UBI KAYU (Ton)</t>
  </si>
  <si>
    <t>UBI JALAR (Ton)</t>
  </si>
  <si>
    <t>Kode</t>
  </si>
  <si>
    <t xml:space="preserve"> 71.01.05 </t>
  </si>
  <si>
    <t>71.01.12</t>
  </si>
  <si>
    <t>71.01.13</t>
  </si>
  <si>
    <t>71.01.31</t>
  </si>
  <si>
    <t>71.01.20</t>
  </si>
  <si>
    <t>71.01.32</t>
  </si>
  <si>
    <t>71.01.22</t>
  </si>
  <si>
    <t>71.01.19</t>
  </si>
  <si>
    <t>71.01.14</t>
  </si>
  <si>
    <t>71.01.33</t>
  </si>
  <si>
    <t>71.01.10</t>
  </si>
  <si>
    <t>71.01.35</t>
  </si>
  <si>
    <t>71.01.34</t>
  </si>
  <si>
    <t>71.01.11</t>
  </si>
  <si>
    <t xml:space="preserve"> 71.01.09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</si>
</sst>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_-;_-@_-"/>
  </numFmts>
  <fonts count="10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color rgb="FF000000"/>
      <name val="Tahoma"/>
      <family val="2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3" fillId="0" borderId="0" xfId="0" applyFont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165" fontId="0" fillId="0" borderId="1" xfId="1" applyNumberFormat="1" applyFont="1" applyBorder="1" applyAlignment="1"/>
    <xf numFmtId="165" fontId="0" fillId="0" borderId="1" xfId="0" applyNumberFormat="1" applyBorder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Normal 2" xfId="2" xr:uid="{06CEC738-CCE2-4B38-83E8-A879C9070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PORAN%20TAHUNAN%202023\LAMP.%203-11%20TABEL%20PRODUKSI%20TA.%202023-FI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PORAN%20TAHUNAN%202024\DATA%20MASUK%20LAPORAN%20TAHUNAN%202024\TABEL%20PRODUKSI%20TA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KSI TA. 2023"/>
    </sheetNames>
    <sheetDataSet>
      <sheetData sheetId="0">
        <row r="7">
          <cell r="F7">
            <v>20833.343999999997</v>
          </cell>
        </row>
        <row r="8">
          <cell r="F8">
            <v>13495.495999999999</v>
          </cell>
        </row>
        <row r="9">
          <cell r="F9">
            <v>22204.561999999998</v>
          </cell>
        </row>
        <row r="10">
          <cell r="F10">
            <v>3668.9279999999999</v>
          </cell>
        </row>
        <row r="11">
          <cell r="F11">
            <v>11187.456</v>
          </cell>
        </row>
        <row r="12">
          <cell r="F12">
            <v>16971.12</v>
          </cell>
        </row>
        <row r="13">
          <cell r="F13">
            <v>33376.32</v>
          </cell>
        </row>
        <row r="14">
          <cell r="F14">
            <v>1836.89</v>
          </cell>
        </row>
        <row r="15">
          <cell r="F15">
            <v>717.84</v>
          </cell>
        </row>
        <row r="16">
          <cell r="F16">
            <v>102.87</v>
          </cell>
        </row>
        <row r="17">
          <cell r="F17">
            <v>17823.399999999998</v>
          </cell>
        </row>
        <row r="18">
          <cell r="F18">
            <v>24988.772000000001</v>
          </cell>
        </row>
        <row r="19">
          <cell r="F19">
            <v>13364.78</v>
          </cell>
        </row>
        <row r="20">
          <cell r="F20">
            <v>4858.9439999999995</v>
          </cell>
        </row>
        <row r="21">
          <cell r="F21">
            <v>4096.95</v>
          </cell>
        </row>
        <row r="40">
          <cell r="F40">
            <v>2660</v>
          </cell>
        </row>
        <row r="41">
          <cell r="F41">
            <v>56</v>
          </cell>
        </row>
        <row r="42">
          <cell r="F42">
            <v>1092</v>
          </cell>
        </row>
        <row r="51">
          <cell r="F51">
            <v>18744</v>
          </cell>
        </row>
        <row r="53">
          <cell r="F53">
            <v>3795.42</v>
          </cell>
        </row>
        <row r="54">
          <cell r="F54">
            <v>5888.1</v>
          </cell>
        </row>
        <row r="55">
          <cell r="F55">
            <v>2297.5950000000003</v>
          </cell>
        </row>
        <row r="56">
          <cell r="F56">
            <v>23776.5</v>
          </cell>
        </row>
        <row r="57">
          <cell r="F57">
            <v>24225</v>
          </cell>
        </row>
        <row r="58">
          <cell r="F58">
            <v>812.25</v>
          </cell>
        </row>
        <row r="59">
          <cell r="F59">
            <v>1066</v>
          </cell>
        </row>
        <row r="60">
          <cell r="F60">
            <v>1137.5</v>
          </cell>
        </row>
        <row r="61">
          <cell r="F61">
            <v>32599.75</v>
          </cell>
        </row>
        <row r="62">
          <cell r="F62">
            <v>39924</v>
          </cell>
        </row>
        <row r="63">
          <cell r="F63">
            <v>4460.4000000000005</v>
          </cell>
        </row>
        <row r="64">
          <cell r="F64">
            <v>8825</v>
          </cell>
        </row>
        <row r="65">
          <cell r="F65">
            <v>4086.5</v>
          </cell>
        </row>
        <row r="95">
          <cell r="F95">
            <v>19</v>
          </cell>
        </row>
        <row r="96">
          <cell r="F96">
            <v>2</v>
          </cell>
        </row>
        <row r="97">
          <cell r="F97">
            <v>14</v>
          </cell>
        </row>
        <row r="99">
          <cell r="F99">
            <v>13.200000000000001</v>
          </cell>
        </row>
        <row r="100">
          <cell r="F100">
            <v>18.5</v>
          </cell>
        </row>
        <row r="101">
          <cell r="F101">
            <v>20</v>
          </cell>
        </row>
        <row r="102">
          <cell r="F102">
            <v>6</v>
          </cell>
        </row>
        <row r="103">
          <cell r="F103">
            <v>8</v>
          </cell>
        </row>
        <row r="104">
          <cell r="F104">
            <v>11</v>
          </cell>
        </row>
        <row r="106">
          <cell r="F106">
            <v>13</v>
          </cell>
        </row>
        <row r="107">
          <cell r="F107">
            <v>21</v>
          </cell>
        </row>
        <row r="108">
          <cell r="F108">
            <v>24</v>
          </cell>
        </row>
        <row r="109">
          <cell r="F109">
            <v>28.6</v>
          </cell>
        </row>
        <row r="117">
          <cell r="F117">
            <v>15.6</v>
          </cell>
        </row>
        <row r="119">
          <cell r="F119">
            <v>1.1000000000000001</v>
          </cell>
        </row>
        <row r="121">
          <cell r="F121">
            <v>3.3000000000000003</v>
          </cell>
        </row>
        <row r="122">
          <cell r="F122">
            <v>1.1000000000000001</v>
          </cell>
        </row>
        <row r="123">
          <cell r="F123">
            <v>5</v>
          </cell>
        </row>
        <row r="124">
          <cell r="F124">
            <v>2</v>
          </cell>
        </row>
        <row r="128">
          <cell r="F128">
            <v>6.6000000000000005</v>
          </cell>
        </row>
        <row r="130">
          <cell r="F130">
            <v>7.1999999999999993</v>
          </cell>
        </row>
        <row r="131">
          <cell r="F131">
            <v>20.399999999999999</v>
          </cell>
        </row>
        <row r="139">
          <cell r="F139">
            <v>22.8</v>
          </cell>
        </row>
        <row r="140">
          <cell r="F140">
            <v>4.5</v>
          </cell>
        </row>
        <row r="141">
          <cell r="F141">
            <v>34.200000000000003</v>
          </cell>
        </row>
        <row r="143">
          <cell r="F143">
            <v>18.400000000000002</v>
          </cell>
        </row>
        <row r="144">
          <cell r="F144">
            <v>23.400000000000002</v>
          </cell>
        </row>
        <row r="145">
          <cell r="F145">
            <v>33.489999999999995</v>
          </cell>
        </row>
        <row r="146">
          <cell r="F146">
            <v>13.5</v>
          </cell>
        </row>
        <row r="147">
          <cell r="F147">
            <v>29.900000000000002</v>
          </cell>
        </row>
        <row r="150">
          <cell r="F150">
            <v>25.6</v>
          </cell>
        </row>
        <row r="151">
          <cell r="F151">
            <v>3.84</v>
          </cell>
        </row>
        <row r="152">
          <cell r="F152">
            <v>28.8</v>
          </cell>
        </row>
        <row r="153">
          <cell r="F153">
            <v>11.05</v>
          </cell>
        </row>
        <row r="161">
          <cell r="F161">
            <v>50</v>
          </cell>
        </row>
        <row r="162">
          <cell r="F162">
            <v>32</v>
          </cell>
        </row>
        <row r="163">
          <cell r="F163">
            <v>126</v>
          </cell>
        </row>
        <row r="165">
          <cell r="F165">
            <v>24</v>
          </cell>
        </row>
        <row r="166">
          <cell r="F166">
            <v>21</v>
          </cell>
        </row>
        <row r="167">
          <cell r="F167">
            <v>90</v>
          </cell>
        </row>
        <row r="168">
          <cell r="F168">
            <v>45</v>
          </cell>
        </row>
        <row r="169">
          <cell r="F169">
            <v>80</v>
          </cell>
        </row>
        <row r="170">
          <cell r="F170">
            <v>5</v>
          </cell>
        </row>
        <row r="172">
          <cell r="F172">
            <v>45</v>
          </cell>
        </row>
        <row r="173">
          <cell r="F173">
            <v>10</v>
          </cell>
        </row>
        <row r="174">
          <cell r="F174">
            <v>55</v>
          </cell>
        </row>
        <row r="175">
          <cell r="F175">
            <v>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di sawah"/>
      <sheetName val="Jagung"/>
      <sheetName val="Kacang Tanah"/>
      <sheetName val="Kacanag Hijau"/>
      <sheetName val="Ubi Kayu"/>
      <sheetName val="Padi Ladang"/>
      <sheetName val="Kedelai"/>
      <sheetName val="Ubi Jalar"/>
      <sheetName val="Rekap 2024(1)"/>
      <sheetName val="Rekap 2024"/>
    </sheetNames>
    <sheetDataSet>
      <sheetData sheetId="0">
        <row r="8">
          <cell r="D8">
            <v>5337</v>
          </cell>
          <cell r="F8">
            <v>30420.9</v>
          </cell>
        </row>
        <row r="9">
          <cell r="F9">
            <v>37785.79</v>
          </cell>
        </row>
        <row r="10">
          <cell r="F10">
            <v>21979.1</v>
          </cell>
        </row>
        <row r="11">
          <cell r="F11">
            <v>7541.2799999999988</v>
          </cell>
        </row>
        <row r="12">
          <cell r="F12">
            <v>15639.4</v>
          </cell>
        </row>
        <row r="13">
          <cell r="F13">
            <v>15668.400000000001</v>
          </cell>
        </row>
        <row r="14">
          <cell r="F14">
            <v>41697.75</v>
          </cell>
        </row>
        <row r="15">
          <cell r="F15">
            <v>2160</v>
          </cell>
        </row>
        <row r="16">
          <cell r="F16">
            <v>1413</v>
          </cell>
        </row>
        <row r="17">
          <cell r="F17">
            <v>326.25</v>
          </cell>
        </row>
        <row r="18">
          <cell r="F18">
            <v>6261</v>
          </cell>
        </row>
        <row r="19">
          <cell r="F19">
            <v>33637.5</v>
          </cell>
        </row>
        <row r="20">
          <cell r="F20">
            <v>15521.1</v>
          </cell>
        </row>
        <row r="21">
          <cell r="F21">
            <v>6608.2</v>
          </cell>
        </row>
        <row r="22">
          <cell r="F22">
            <v>6652.125</v>
          </cell>
        </row>
      </sheetData>
      <sheetData sheetId="1">
        <row r="8">
          <cell r="D8">
            <v>4931</v>
          </cell>
          <cell r="F8">
            <v>25641.200000000001</v>
          </cell>
        </row>
        <row r="9">
          <cell r="F9">
            <v>297.59999999999997</v>
          </cell>
        </row>
        <row r="10">
          <cell r="F10">
            <v>14752.4</v>
          </cell>
        </row>
        <row r="11">
          <cell r="F11">
            <v>7712.1</v>
          </cell>
        </row>
        <row r="12">
          <cell r="F12">
            <v>4803.4000000000005</v>
          </cell>
        </row>
        <row r="13">
          <cell r="F13">
            <v>23889.599999999999</v>
          </cell>
        </row>
        <row r="14">
          <cell r="F14">
            <v>48826.399999999994</v>
          </cell>
        </row>
        <row r="15">
          <cell r="F15">
            <v>4579.0249999999996</v>
          </cell>
        </row>
        <row r="16">
          <cell r="F16">
            <v>3352</v>
          </cell>
        </row>
        <row r="17">
          <cell r="F17">
            <v>3101.25</v>
          </cell>
        </row>
        <row r="18">
          <cell r="F18">
            <v>20103.5</v>
          </cell>
        </row>
        <row r="19">
          <cell r="F19">
            <v>52228.75</v>
          </cell>
        </row>
        <row r="20">
          <cell r="F20">
            <v>9811.7999999999993</v>
          </cell>
        </row>
        <row r="21">
          <cell r="F21">
            <v>11138.4</v>
          </cell>
        </row>
        <row r="22">
          <cell r="F22">
            <v>13615</v>
          </cell>
        </row>
      </sheetData>
      <sheetData sheetId="2">
        <row r="8">
          <cell r="D8">
            <v>15</v>
          </cell>
          <cell r="F8">
            <v>15</v>
          </cell>
        </row>
        <row r="9">
          <cell r="F9">
            <v>5</v>
          </cell>
        </row>
        <row r="10">
          <cell r="F10">
            <v>29.5</v>
          </cell>
        </row>
        <row r="12">
          <cell r="F12">
            <v>10.725000000000001</v>
          </cell>
        </row>
        <row r="13">
          <cell r="F13">
            <v>19</v>
          </cell>
        </row>
        <row r="14">
          <cell r="F14">
            <v>18</v>
          </cell>
        </row>
        <row r="15">
          <cell r="F15">
            <v>10</v>
          </cell>
        </row>
        <row r="16">
          <cell r="F16">
            <v>6</v>
          </cell>
        </row>
        <row r="17">
          <cell r="F17">
            <v>14.850000000000001</v>
          </cell>
        </row>
        <row r="18">
          <cell r="F18">
            <v>30</v>
          </cell>
        </row>
        <row r="19">
          <cell r="F19">
            <v>14</v>
          </cell>
        </row>
        <row r="20">
          <cell r="F20">
            <v>20.399999999999999</v>
          </cell>
        </row>
        <row r="21">
          <cell r="F21">
            <v>28.799999999999997</v>
          </cell>
        </row>
        <row r="22">
          <cell r="F22">
            <v>18.150000000000002</v>
          </cell>
        </row>
      </sheetData>
      <sheetData sheetId="3">
        <row r="8">
          <cell r="D8">
            <v>6</v>
          </cell>
          <cell r="F8">
            <v>7.1999999999999993</v>
          </cell>
        </row>
        <row r="10">
          <cell r="F10">
            <v>2.2000000000000002</v>
          </cell>
        </row>
        <row r="12">
          <cell r="F12">
            <v>4.6750000000000007</v>
          </cell>
        </row>
        <row r="13">
          <cell r="F13">
            <v>2.2000000000000002</v>
          </cell>
        </row>
        <row r="14">
          <cell r="F14">
            <v>2</v>
          </cell>
        </row>
        <row r="15">
          <cell r="F15">
            <v>2</v>
          </cell>
        </row>
        <row r="16">
          <cell r="F16">
            <v>5.5</v>
          </cell>
        </row>
        <row r="18">
          <cell r="F18">
            <v>2</v>
          </cell>
        </row>
        <row r="19">
          <cell r="F19">
            <v>7.7000000000000011</v>
          </cell>
        </row>
        <row r="20">
          <cell r="F20">
            <v>4.5</v>
          </cell>
        </row>
        <row r="21">
          <cell r="F21">
            <v>3.5999999999999996</v>
          </cell>
        </row>
        <row r="22">
          <cell r="F22">
            <v>15</v>
          </cell>
        </row>
      </sheetData>
      <sheetData sheetId="4">
        <row r="9">
          <cell r="D9">
            <v>15</v>
          </cell>
          <cell r="F9">
            <v>18</v>
          </cell>
        </row>
        <row r="10">
          <cell r="F10">
            <v>6</v>
          </cell>
        </row>
        <row r="11">
          <cell r="F11">
            <v>21.6</v>
          </cell>
        </row>
        <row r="13">
          <cell r="F13">
            <v>10</v>
          </cell>
        </row>
        <row r="14">
          <cell r="F14">
            <v>30.6</v>
          </cell>
        </row>
        <row r="15">
          <cell r="F15">
            <v>35.699999999999996</v>
          </cell>
        </row>
        <row r="16">
          <cell r="F16">
            <v>24</v>
          </cell>
        </row>
        <row r="17">
          <cell r="F17">
            <v>28.6</v>
          </cell>
        </row>
        <row r="20">
          <cell r="F20">
            <v>20.8</v>
          </cell>
        </row>
        <row r="21">
          <cell r="F21">
            <v>2.8800000000000003</v>
          </cell>
        </row>
        <row r="22">
          <cell r="F22">
            <v>17.600000000000001</v>
          </cell>
        </row>
        <row r="23">
          <cell r="F23">
            <v>2.6</v>
          </cell>
        </row>
      </sheetData>
      <sheetData sheetId="5">
        <row r="18">
          <cell r="D18">
            <v>30.92</v>
          </cell>
          <cell r="F18">
            <v>77.300000000000011</v>
          </cell>
        </row>
        <row r="19">
          <cell r="F19">
            <v>1537.1999999999998</v>
          </cell>
        </row>
        <row r="20">
          <cell r="F20">
            <v>126</v>
          </cell>
        </row>
      </sheetData>
      <sheetData sheetId="6" refreshError="1"/>
      <sheetData sheetId="7">
        <row r="8">
          <cell r="D8">
            <v>13</v>
          </cell>
          <cell r="F8">
            <v>65</v>
          </cell>
        </row>
        <row r="9">
          <cell r="F9">
            <v>40</v>
          </cell>
        </row>
        <row r="10">
          <cell r="F10">
            <v>94.5</v>
          </cell>
        </row>
        <row r="12">
          <cell r="F12">
            <v>9</v>
          </cell>
        </row>
        <row r="14">
          <cell r="F14">
            <v>135</v>
          </cell>
        </row>
        <row r="15">
          <cell r="F15">
            <v>50</v>
          </cell>
        </row>
        <row r="16">
          <cell r="F16">
            <v>110</v>
          </cell>
        </row>
        <row r="17">
          <cell r="F17">
            <v>50</v>
          </cell>
        </row>
        <row r="18">
          <cell r="F18">
            <v>12</v>
          </cell>
        </row>
        <row r="19">
          <cell r="F19">
            <v>45</v>
          </cell>
        </row>
        <row r="20">
          <cell r="F20">
            <v>3.6</v>
          </cell>
        </row>
        <row r="21">
          <cell r="F21">
            <v>30</v>
          </cell>
        </row>
        <row r="22">
          <cell r="F22">
            <v>13.5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DD45-7B43-4CD8-B0B4-87BBC606A0E4}">
  <dimension ref="A1:K22"/>
  <sheetViews>
    <sheetView topLeftCell="B1" zoomScale="60" zoomScaleNormal="60" workbookViewId="0">
      <selection activeCell="J30" sqref="J30"/>
    </sheetView>
  </sheetViews>
  <sheetFormatPr defaultColWidth="8.85546875" defaultRowHeight="12.75" x14ac:dyDescent="0.2"/>
  <cols>
    <col min="1" max="1" width="5.140625" customWidth="1"/>
    <col min="2" max="2" width="31" bestFit="1" customWidth="1"/>
    <col min="3" max="3" width="15.140625" bestFit="1" customWidth="1"/>
    <col min="4" max="4" width="15.42578125" bestFit="1" customWidth="1"/>
    <col min="5" max="5" width="15.85546875" bestFit="1" customWidth="1"/>
    <col min="6" max="6" width="15.140625" bestFit="1" customWidth="1"/>
    <col min="7" max="7" width="11.85546875" bestFit="1" customWidth="1"/>
    <col min="8" max="8" width="14.7109375" bestFit="1" customWidth="1"/>
    <col min="9" max="10" width="14.5703125" customWidth="1"/>
    <col min="11" max="11" width="15.7109375" customWidth="1"/>
  </cols>
  <sheetData>
    <row r="1" spans="1:11" x14ac:dyDescent="0.2">
      <c r="A1" t="s">
        <v>0</v>
      </c>
    </row>
    <row r="2" spans="1:11" ht="14.25" x14ac:dyDescent="0.2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4" spans="1:11" x14ac:dyDescent="0.2">
      <c r="A4" s="18" t="s">
        <v>1</v>
      </c>
      <c r="B4" s="18" t="s">
        <v>20</v>
      </c>
      <c r="C4" s="19" t="s">
        <v>4</v>
      </c>
      <c r="D4" s="20"/>
      <c r="E4" s="20"/>
      <c r="F4" s="20"/>
      <c r="G4" s="20"/>
      <c r="H4" s="20"/>
      <c r="I4" s="20"/>
      <c r="J4" s="20"/>
      <c r="K4" s="20"/>
    </row>
    <row r="5" spans="1:11" x14ac:dyDescent="0.2">
      <c r="A5" s="18"/>
      <c r="B5" s="18"/>
      <c r="C5" s="21" t="s">
        <v>2</v>
      </c>
      <c r="D5" s="22"/>
      <c r="E5" s="23"/>
      <c r="F5" s="24" t="s">
        <v>25</v>
      </c>
      <c r="G5" s="24" t="s">
        <v>26</v>
      </c>
      <c r="H5" s="15" t="s">
        <v>27</v>
      </c>
      <c r="I5" s="15" t="s">
        <v>28</v>
      </c>
      <c r="J5" s="15" t="s">
        <v>29</v>
      </c>
      <c r="K5" s="15" t="s">
        <v>30</v>
      </c>
    </row>
    <row r="6" spans="1:11" x14ac:dyDescent="0.2">
      <c r="A6" s="1"/>
      <c r="B6" s="1"/>
      <c r="C6" s="7" t="s">
        <v>22</v>
      </c>
      <c r="D6" s="7" t="s">
        <v>23</v>
      </c>
      <c r="E6" s="7" t="s">
        <v>24</v>
      </c>
      <c r="F6" s="25"/>
      <c r="G6" s="25"/>
      <c r="H6" s="16"/>
      <c r="I6" s="16"/>
      <c r="J6" s="16"/>
      <c r="K6" s="16"/>
    </row>
    <row r="7" spans="1:11" ht="15" x14ac:dyDescent="0.25">
      <c r="A7" s="5">
        <v>1</v>
      </c>
      <c r="B7" s="6" t="s">
        <v>5</v>
      </c>
      <c r="C7" s="8">
        <f>'[1]PRODUKSI TA. 2023'!$F$19</f>
        <v>13364.78</v>
      </c>
      <c r="D7" s="8">
        <f>'[1]PRODUKSI TA. 2023'!$F$41</f>
        <v>56</v>
      </c>
      <c r="E7" s="8">
        <f>C7+D7</f>
        <v>13420.78</v>
      </c>
      <c r="F7" s="8">
        <f>'[1]PRODUKSI TA. 2023'!$F$63</f>
        <v>4460.4000000000005</v>
      </c>
      <c r="G7" s="8">
        <v>0</v>
      </c>
      <c r="H7" s="8">
        <f>'[1]PRODUKSI TA. 2023'!$F$107</f>
        <v>21</v>
      </c>
      <c r="I7" s="8">
        <v>0</v>
      </c>
      <c r="J7" s="8">
        <f>'[1]PRODUKSI TA. 2023'!$F$151</f>
        <v>3.84</v>
      </c>
      <c r="K7" s="8">
        <f>'[1]PRODUKSI TA. 2023'!$F$173</f>
        <v>10</v>
      </c>
    </row>
    <row r="8" spans="1:11" ht="15" x14ac:dyDescent="0.25">
      <c r="A8" s="5">
        <v>2</v>
      </c>
      <c r="B8" s="6" t="s">
        <v>6</v>
      </c>
      <c r="C8" s="8">
        <f>'[1]PRODUKSI TA. 2023'!$F$7</f>
        <v>20833.343999999997</v>
      </c>
      <c r="D8" s="8">
        <v>0</v>
      </c>
      <c r="E8" s="8">
        <f t="shared" ref="E8:E21" si="0">C8+D8</f>
        <v>20833.343999999997</v>
      </c>
      <c r="F8" s="8">
        <f>'[1]PRODUKSI TA. 2023'!$F$51</f>
        <v>18744</v>
      </c>
      <c r="G8" s="8">
        <v>0</v>
      </c>
      <c r="H8" s="8">
        <f>'[1]PRODUKSI TA. 2023'!$F$95</f>
        <v>19</v>
      </c>
      <c r="I8" s="8">
        <f>'[1]PRODUKSI TA. 2023'!$F$117</f>
        <v>15.6</v>
      </c>
      <c r="J8" s="8">
        <f>'[1]PRODUKSI TA. 2023'!$F$139</f>
        <v>22.8</v>
      </c>
      <c r="K8" s="8">
        <f>'[1]PRODUKSI TA. 2023'!$F$161</f>
        <v>50</v>
      </c>
    </row>
    <row r="9" spans="1:11" ht="15" x14ac:dyDescent="0.25">
      <c r="A9" s="5">
        <v>3</v>
      </c>
      <c r="B9" s="6" t="s">
        <v>7</v>
      </c>
      <c r="C9" s="8">
        <f>'[1]PRODUKSI TA. 2023'!$F$9</f>
        <v>22204.561999999998</v>
      </c>
      <c r="D9" s="8">
        <v>0</v>
      </c>
      <c r="E9" s="8">
        <f t="shared" si="0"/>
        <v>22204.561999999998</v>
      </c>
      <c r="F9" s="8">
        <f>'[1]PRODUKSI TA. 2023'!$F$53</f>
        <v>3795.42</v>
      </c>
      <c r="G9" s="8">
        <v>0</v>
      </c>
      <c r="H9" s="8">
        <f>'[1]PRODUKSI TA. 2023'!$F$97</f>
        <v>14</v>
      </c>
      <c r="I9" s="8">
        <f>'[1]PRODUKSI TA. 2023'!$F$119</f>
        <v>1.1000000000000001</v>
      </c>
      <c r="J9" s="8">
        <f>'[1]PRODUKSI TA. 2023'!$F$141</f>
        <v>34.200000000000003</v>
      </c>
      <c r="K9" s="8">
        <f>'[1]PRODUKSI TA. 2023'!$F$163</f>
        <v>126</v>
      </c>
    </row>
    <row r="10" spans="1:11" ht="15" x14ac:dyDescent="0.25">
      <c r="A10" s="5">
        <v>4</v>
      </c>
      <c r="B10" s="13" t="s">
        <v>8</v>
      </c>
      <c r="C10" s="8">
        <f>'[1]PRODUKSI TA. 2023'!$F$8</f>
        <v>13495.495999999999</v>
      </c>
      <c r="D10" s="8">
        <v>0</v>
      </c>
      <c r="E10" s="8">
        <f t="shared" si="0"/>
        <v>13495.495999999999</v>
      </c>
      <c r="F10" s="8">
        <v>0</v>
      </c>
      <c r="G10" s="8">
        <v>0</v>
      </c>
      <c r="H10" s="8">
        <f>'[1]PRODUKSI TA. 2023'!$F$96</f>
        <v>2</v>
      </c>
      <c r="I10" s="8">
        <v>0</v>
      </c>
      <c r="J10" s="8">
        <f>'[1]PRODUKSI TA. 2023'!$F$140</f>
        <v>4.5</v>
      </c>
      <c r="K10" s="8">
        <f>'[1]PRODUKSI TA. 2023'!$F$162</f>
        <v>32</v>
      </c>
    </row>
    <row r="11" spans="1:11" ht="15" x14ac:dyDescent="0.25">
      <c r="A11" s="12">
        <v>5</v>
      </c>
      <c r="B11" s="14" t="s">
        <v>9</v>
      </c>
      <c r="C11" s="8">
        <f>'[1]PRODUKSI TA. 2023'!$F$18</f>
        <v>24988.772000000001</v>
      </c>
      <c r="D11" s="8">
        <f>'[1]PRODUKSI TA. 2023'!$F$40</f>
        <v>2660</v>
      </c>
      <c r="E11" s="8">
        <f t="shared" si="0"/>
        <v>27648.772000000001</v>
      </c>
      <c r="F11" s="8">
        <f>'[1]PRODUKSI TA. 2023'!$F$62</f>
        <v>39924</v>
      </c>
      <c r="G11" s="8">
        <v>0</v>
      </c>
      <c r="H11" s="8">
        <f>'[1]PRODUKSI TA. 2023'!$F$106</f>
        <v>13</v>
      </c>
      <c r="I11" s="8">
        <f>'[1]PRODUKSI TA. 2023'!$F$128</f>
        <v>6.6000000000000005</v>
      </c>
      <c r="J11" s="8">
        <f>'[1]PRODUKSI TA. 2023'!$F$150</f>
        <v>25.6</v>
      </c>
      <c r="K11" s="8">
        <f>'[1]PRODUKSI TA. 2023'!$F$172</f>
        <v>45</v>
      </c>
    </row>
    <row r="12" spans="1:11" ht="15" x14ac:dyDescent="0.25">
      <c r="A12" s="12">
        <v>6</v>
      </c>
      <c r="B12" s="14" t="s">
        <v>10</v>
      </c>
      <c r="C12" s="8">
        <f>'[1]PRODUKSI TA. 2023'!$F$17</f>
        <v>17823.399999999998</v>
      </c>
      <c r="D12" s="8">
        <v>0</v>
      </c>
      <c r="E12" s="8">
        <f t="shared" si="0"/>
        <v>17823.399999999998</v>
      </c>
      <c r="F12" s="8">
        <f>'[1]PRODUKSI TA. 2023'!$F$61</f>
        <v>32599.75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ht="15" x14ac:dyDescent="0.25">
      <c r="A13" s="12">
        <v>7</v>
      </c>
      <c r="B13" s="14" t="s">
        <v>11</v>
      </c>
      <c r="C13" s="8">
        <f>'[1]PRODUKSI TA. 2023'!$F$13</f>
        <v>33376.32</v>
      </c>
      <c r="D13" s="8">
        <v>0</v>
      </c>
      <c r="E13" s="8">
        <f t="shared" si="0"/>
        <v>33376.32</v>
      </c>
      <c r="F13" s="8">
        <f>'[1]PRODUKSI TA. 2023'!$F$57</f>
        <v>24225</v>
      </c>
      <c r="G13" s="8">
        <v>0</v>
      </c>
      <c r="H13" s="8">
        <f>'[1]PRODUKSI TA. 2023'!$F$101</f>
        <v>20</v>
      </c>
      <c r="I13" s="8">
        <f>'[1]PRODUKSI TA. 2023'!$F$123</f>
        <v>5</v>
      </c>
      <c r="J13" s="8">
        <f>'[1]PRODUKSI TA. 2023'!$F$145</f>
        <v>33.489999999999995</v>
      </c>
      <c r="K13" s="8">
        <f>'[1]PRODUKSI TA. 2023'!$F$167</f>
        <v>90</v>
      </c>
    </row>
    <row r="14" spans="1:11" ht="15" x14ac:dyDescent="0.25">
      <c r="A14" s="12">
        <v>8</v>
      </c>
      <c r="B14" s="14" t="s">
        <v>12</v>
      </c>
      <c r="C14" s="8">
        <f>'[1]PRODUKSI TA. 2023'!$F$16</f>
        <v>102.87</v>
      </c>
      <c r="D14" s="8">
        <v>0</v>
      </c>
      <c r="E14" s="8">
        <f t="shared" si="0"/>
        <v>102.87</v>
      </c>
      <c r="F14" s="8">
        <f>'[1]PRODUKSI TA. 2023'!$F$60</f>
        <v>1137.5</v>
      </c>
      <c r="G14" s="8">
        <v>0</v>
      </c>
      <c r="H14" s="8">
        <f>'[1]PRODUKSI TA. 2023'!$F$104</f>
        <v>11</v>
      </c>
      <c r="I14" s="8">
        <v>0</v>
      </c>
      <c r="J14" s="8">
        <v>0</v>
      </c>
      <c r="K14" s="8">
        <f>'[1]PRODUKSI TA. 2023'!$F$170</f>
        <v>5</v>
      </c>
    </row>
    <row r="15" spans="1:11" ht="15" x14ac:dyDescent="0.25">
      <c r="A15" s="12">
        <v>9</v>
      </c>
      <c r="B15" s="14" t="s">
        <v>13</v>
      </c>
      <c r="C15" s="8">
        <f>'[1]PRODUKSI TA. 2023'!$F$21</f>
        <v>4096.95</v>
      </c>
      <c r="D15" s="8">
        <v>0</v>
      </c>
      <c r="E15" s="8">
        <f t="shared" si="0"/>
        <v>4096.95</v>
      </c>
      <c r="F15" s="8">
        <f>'[1]PRODUKSI TA. 2023'!$F$65</f>
        <v>4086.5</v>
      </c>
      <c r="G15" s="8">
        <v>0</v>
      </c>
      <c r="H15" s="8">
        <f>'[1]PRODUKSI TA. 2023'!$F$109</f>
        <v>28.6</v>
      </c>
      <c r="I15" s="8">
        <f>'[1]PRODUKSI TA. 2023'!$F$131</f>
        <v>20.399999999999999</v>
      </c>
      <c r="J15" s="8">
        <f>'[1]PRODUKSI TA. 2023'!$F$153</f>
        <v>11.05</v>
      </c>
      <c r="K15" s="8">
        <f>'[1]PRODUKSI TA. 2023'!$F$175</f>
        <v>51</v>
      </c>
    </row>
    <row r="16" spans="1:11" ht="15" x14ac:dyDescent="0.25">
      <c r="A16" s="12">
        <v>10</v>
      </c>
      <c r="B16" s="14" t="s">
        <v>14</v>
      </c>
      <c r="C16" s="8">
        <f>'[1]PRODUKSI TA. 2023'!$F$15</f>
        <v>717.84</v>
      </c>
      <c r="D16" s="8">
        <v>0</v>
      </c>
      <c r="E16" s="8">
        <f t="shared" si="0"/>
        <v>717.84</v>
      </c>
      <c r="F16" s="8">
        <f>'[1]PRODUKSI TA. 2023'!$F$59</f>
        <v>1066</v>
      </c>
      <c r="G16" s="8">
        <v>0</v>
      </c>
      <c r="H16" s="8">
        <f>'[1]PRODUKSI TA. 2023'!$F$103</f>
        <v>8</v>
      </c>
      <c r="I16" s="8">
        <v>0</v>
      </c>
      <c r="J16" s="8">
        <f>'[1]PRODUKSI TA. 2023'!$F$147</f>
        <v>29.900000000000002</v>
      </c>
      <c r="K16" s="8">
        <f>'[1]PRODUKSI TA. 2023'!$F$169</f>
        <v>80</v>
      </c>
    </row>
    <row r="17" spans="1:11" ht="15" x14ac:dyDescent="0.25">
      <c r="A17" s="12">
        <v>11</v>
      </c>
      <c r="B17" s="14" t="s">
        <v>15</v>
      </c>
      <c r="C17" s="8">
        <f>'[1]PRODUKSI TA. 2023'!$F$20</f>
        <v>4858.9439999999995</v>
      </c>
      <c r="D17" s="8">
        <f>'[1]PRODUKSI TA. 2023'!$F$42</f>
        <v>1092</v>
      </c>
      <c r="E17" s="8">
        <f t="shared" si="0"/>
        <v>5950.9439999999995</v>
      </c>
      <c r="F17" s="8">
        <f>'[1]PRODUKSI TA. 2023'!$F$64</f>
        <v>8825</v>
      </c>
      <c r="G17" s="8">
        <v>0</v>
      </c>
      <c r="H17" s="8">
        <f>'[1]PRODUKSI TA. 2023'!$F$108</f>
        <v>24</v>
      </c>
      <c r="I17" s="8">
        <f>'[1]PRODUKSI TA. 2023'!$F$130</f>
        <v>7.1999999999999993</v>
      </c>
      <c r="J17" s="8">
        <f>'[1]PRODUKSI TA. 2023'!$F$152</f>
        <v>28.8</v>
      </c>
      <c r="K17" s="8">
        <f>'[1]PRODUKSI TA. 2023'!$F$174</f>
        <v>55</v>
      </c>
    </row>
    <row r="18" spans="1:11" ht="15" x14ac:dyDescent="0.25">
      <c r="A18" s="12">
        <v>12</v>
      </c>
      <c r="B18" s="14" t="s">
        <v>16</v>
      </c>
      <c r="C18" s="8">
        <f>'[1]PRODUKSI TA. 2023'!$F$14</f>
        <v>1836.89</v>
      </c>
      <c r="D18" s="8">
        <v>0</v>
      </c>
      <c r="E18" s="8">
        <f t="shared" si="0"/>
        <v>1836.89</v>
      </c>
      <c r="F18" s="8">
        <f>'[1]PRODUKSI TA. 2023'!$F$58</f>
        <v>812.25</v>
      </c>
      <c r="G18" s="8">
        <v>0</v>
      </c>
      <c r="H18" s="8">
        <f>'[1]PRODUKSI TA. 2023'!$F$102</f>
        <v>6</v>
      </c>
      <c r="I18" s="8">
        <f>'[1]PRODUKSI TA. 2023'!$F$124</f>
        <v>2</v>
      </c>
      <c r="J18" s="8">
        <f>'[1]PRODUKSI TA. 2023'!$F$146</f>
        <v>13.5</v>
      </c>
      <c r="K18" s="8">
        <f>'[1]PRODUKSI TA. 2023'!$F$168</f>
        <v>45</v>
      </c>
    </row>
    <row r="19" spans="1:11" ht="15" x14ac:dyDescent="0.25">
      <c r="A19" s="12">
        <v>13</v>
      </c>
      <c r="B19" s="14" t="s">
        <v>17</v>
      </c>
      <c r="C19" s="8">
        <f>'[1]PRODUKSI TA. 2023'!$F$12</f>
        <v>16971.12</v>
      </c>
      <c r="D19" s="8">
        <v>0</v>
      </c>
      <c r="E19" s="8">
        <f t="shared" si="0"/>
        <v>16971.12</v>
      </c>
      <c r="F19" s="8">
        <f>'[1]PRODUKSI TA. 2023'!$F$56</f>
        <v>23776.5</v>
      </c>
      <c r="G19" s="8">
        <v>0</v>
      </c>
      <c r="H19" s="8">
        <f>'[1]PRODUKSI TA. 2023'!$F$100</f>
        <v>18.5</v>
      </c>
      <c r="I19" s="8">
        <f>'[1]PRODUKSI TA. 2023'!$F$122</f>
        <v>1.1000000000000001</v>
      </c>
      <c r="J19" s="8">
        <f>'[1]PRODUKSI TA. 2023'!$F$144</f>
        <v>23.400000000000002</v>
      </c>
      <c r="K19" s="8">
        <f>'[1]PRODUKSI TA. 2023'!$F$166</f>
        <v>21</v>
      </c>
    </row>
    <row r="20" spans="1:11" ht="15" x14ac:dyDescent="0.25">
      <c r="A20" s="12">
        <v>14</v>
      </c>
      <c r="B20" s="14" t="s">
        <v>18</v>
      </c>
      <c r="C20" s="8">
        <f>'[1]PRODUKSI TA. 2023'!$F$11</f>
        <v>11187.456</v>
      </c>
      <c r="D20" s="8">
        <v>0</v>
      </c>
      <c r="E20" s="8">
        <f t="shared" si="0"/>
        <v>11187.456</v>
      </c>
      <c r="F20" s="8">
        <f>'[1]PRODUKSI TA. 2023'!$F$55</f>
        <v>2297.5950000000003</v>
      </c>
      <c r="G20" s="8">
        <v>0</v>
      </c>
      <c r="H20" s="8">
        <f>'[1]PRODUKSI TA. 2023'!$F$99</f>
        <v>13.200000000000001</v>
      </c>
      <c r="I20" s="8">
        <f>'[1]PRODUKSI TA. 2023'!$F$121</f>
        <v>3.3000000000000003</v>
      </c>
      <c r="J20" s="8">
        <f>'[1]PRODUKSI TA. 2023'!$F$143</f>
        <v>18.400000000000002</v>
      </c>
      <c r="K20" s="8">
        <f>'[1]PRODUKSI TA. 2023'!$F$165</f>
        <v>24</v>
      </c>
    </row>
    <row r="21" spans="1:11" ht="15" x14ac:dyDescent="0.25">
      <c r="A21" s="12">
        <v>15</v>
      </c>
      <c r="B21" s="14" t="s">
        <v>19</v>
      </c>
      <c r="C21" s="8">
        <f>'[1]PRODUKSI TA. 2023'!$F$10</f>
        <v>3668.9279999999999</v>
      </c>
      <c r="D21" s="8">
        <v>0</v>
      </c>
      <c r="E21" s="8">
        <f t="shared" si="0"/>
        <v>3668.9279999999999</v>
      </c>
      <c r="F21" s="8">
        <f>'[1]PRODUKSI TA. 2023'!$F$54</f>
        <v>5888.1</v>
      </c>
      <c r="G21" s="8">
        <v>0</v>
      </c>
      <c r="H21" s="9">
        <v>0</v>
      </c>
      <c r="I21" s="9">
        <v>0</v>
      </c>
      <c r="J21" s="9">
        <v>0</v>
      </c>
      <c r="K21" s="9">
        <v>0</v>
      </c>
    </row>
    <row r="22" spans="1:11" s="4" customFormat="1" x14ac:dyDescent="0.2">
      <c r="A22" s="2"/>
      <c r="B22" s="3" t="s">
        <v>3</v>
      </c>
      <c r="C22" s="10">
        <f>SUM(C7:C21)</f>
        <v>189527.67200000002</v>
      </c>
      <c r="D22" s="10">
        <f t="shared" ref="D22:K22" si="1">SUM(D7:D21)</f>
        <v>3808</v>
      </c>
      <c r="E22" s="11">
        <f t="shared" si="1"/>
        <v>193335.67200000002</v>
      </c>
      <c r="F22" s="10">
        <f t="shared" si="1"/>
        <v>171638.01500000001</v>
      </c>
      <c r="G22" s="10">
        <f t="shared" si="1"/>
        <v>0</v>
      </c>
      <c r="H22" s="10">
        <f t="shared" si="1"/>
        <v>198.29999999999998</v>
      </c>
      <c r="I22" s="10">
        <f t="shared" si="1"/>
        <v>62.300000000000004</v>
      </c>
      <c r="J22" s="10">
        <f t="shared" si="1"/>
        <v>249.48000000000002</v>
      </c>
      <c r="K22" s="10">
        <f t="shared" si="1"/>
        <v>634</v>
      </c>
    </row>
  </sheetData>
  <mergeCells count="11">
    <mergeCell ref="K5:K6"/>
    <mergeCell ref="A2:K2"/>
    <mergeCell ref="A4:A5"/>
    <mergeCell ref="B4:B5"/>
    <mergeCell ref="C4:K4"/>
    <mergeCell ref="C5:E5"/>
    <mergeCell ref="F5:F6"/>
    <mergeCell ref="G5:G6"/>
    <mergeCell ref="H5:H6"/>
    <mergeCell ref="I5:I6"/>
    <mergeCell ref="J5:J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60" zoomScaleNormal="60" workbookViewId="0">
      <selection activeCell="B27" sqref="B27"/>
    </sheetView>
  </sheetViews>
  <sheetFormatPr defaultColWidth="8.85546875" defaultRowHeight="12.75" x14ac:dyDescent="0.2"/>
  <cols>
    <col min="1" max="1" width="5.140625" customWidth="1"/>
    <col min="2" max="2" width="15.5703125" customWidth="1"/>
    <col min="3" max="3" width="31" bestFit="1" customWidth="1"/>
    <col min="4" max="4" width="15.140625" bestFit="1" customWidth="1"/>
    <col min="5" max="5" width="15.42578125" bestFit="1" customWidth="1"/>
    <col min="6" max="6" width="15.85546875" bestFit="1" customWidth="1"/>
    <col min="7" max="7" width="30.42578125" customWidth="1"/>
    <col min="8" max="8" width="16.85546875" customWidth="1"/>
    <col min="9" max="9" width="14.7109375" bestFit="1" customWidth="1"/>
    <col min="10" max="11" width="14.5703125" customWidth="1"/>
    <col min="12" max="12" width="15.7109375" customWidth="1"/>
  </cols>
  <sheetData>
    <row r="1" spans="1:12" x14ac:dyDescent="0.2">
      <c r="A1" t="s">
        <v>0</v>
      </c>
    </row>
    <row r="2" spans="1:12" ht="14.25" x14ac:dyDescent="0.2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1:12" x14ac:dyDescent="0.2">
      <c r="A4" s="18" t="s">
        <v>1</v>
      </c>
      <c r="B4" s="26" t="s">
        <v>31</v>
      </c>
      <c r="C4" s="18" t="s">
        <v>20</v>
      </c>
      <c r="D4" s="19" t="s">
        <v>4</v>
      </c>
      <c r="E4" s="20"/>
      <c r="F4" s="20"/>
      <c r="G4" s="20"/>
      <c r="H4" s="20"/>
      <c r="I4" s="20"/>
      <c r="J4" s="20"/>
      <c r="K4" s="20"/>
      <c r="L4" s="20"/>
    </row>
    <row r="5" spans="1:12" x14ac:dyDescent="0.2">
      <c r="A5" s="18"/>
      <c r="B5" s="27"/>
      <c r="C5" s="18"/>
      <c r="D5" s="21" t="s">
        <v>2</v>
      </c>
      <c r="E5" s="22"/>
      <c r="F5" s="23"/>
      <c r="G5" s="24" t="s">
        <v>25</v>
      </c>
      <c r="H5" s="24" t="s">
        <v>26</v>
      </c>
      <c r="I5" s="15" t="s">
        <v>27</v>
      </c>
      <c r="J5" s="15" t="s">
        <v>28</v>
      </c>
      <c r="K5" s="15" t="s">
        <v>29</v>
      </c>
      <c r="L5" s="15" t="s">
        <v>30</v>
      </c>
    </row>
    <row r="6" spans="1:12" x14ac:dyDescent="0.2">
      <c r="A6" s="1"/>
      <c r="B6" s="1"/>
      <c r="C6" s="1"/>
      <c r="D6" s="7" t="s">
        <v>22</v>
      </c>
      <c r="E6" s="7" t="s">
        <v>23</v>
      </c>
      <c r="F6" s="7" t="s">
        <v>24</v>
      </c>
      <c r="G6" s="25"/>
      <c r="H6" s="25"/>
      <c r="I6" s="16"/>
      <c r="J6" s="16"/>
      <c r="K6" s="16"/>
      <c r="L6" s="16"/>
    </row>
    <row r="7" spans="1:12" ht="15.75" x14ac:dyDescent="0.25">
      <c r="A7" s="5">
        <v>1</v>
      </c>
      <c r="B7" s="28" t="s">
        <v>32</v>
      </c>
      <c r="C7" s="6" t="s">
        <v>5</v>
      </c>
      <c r="D7" s="8">
        <f>'[2]Padi sawah'!$F$20</f>
        <v>15521.1</v>
      </c>
      <c r="E7" s="8">
        <f>'[2]Padi Ladang'!$F$20</f>
        <v>126</v>
      </c>
      <c r="F7" s="8">
        <f>D7+E7</f>
        <v>15647.1</v>
      </c>
      <c r="G7" s="8">
        <f>[2]Jagung!$F$20</f>
        <v>9811.7999999999993</v>
      </c>
      <c r="H7" s="8">
        <v>0</v>
      </c>
      <c r="I7" s="8">
        <f>'[2]Kacang Tanah'!$F$20</f>
        <v>20.399999999999999</v>
      </c>
      <c r="J7" s="8">
        <f>'[2]Kacanag Hijau'!$F$20</f>
        <v>4.5</v>
      </c>
      <c r="K7" s="8">
        <f>'[2]Ubi Kayu'!$F$21</f>
        <v>2.8800000000000003</v>
      </c>
      <c r="L7" s="8">
        <f>'[2]Ubi Jalar'!$F$20</f>
        <v>3.6</v>
      </c>
    </row>
    <row r="8" spans="1:12" ht="15.75" x14ac:dyDescent="0.25">
      <c r="A8" s="5">
        <v>2</v>
      </c>
      <c r="B8" s="28" t="s">
        <v>33</v>
      </c>
      <c r="C8" s="6" t="s">
        <v>6</v>
      </c>
      <c r="D8" s="8">
        <f>'[2]Padi sawah'!$F$8</f>
        <v>30420.9</v>
      </c>
      <c r="E8" s="8">
        <v>0</v>
      </c>
      <c r="F8" s="8">
        <f t="shared" ref="F8:F21" si="0">D8+E8</f>
        <v>30420.9</v>
      </c>
      <c r="G8" s="8">
        <f>[2]Jagung!$F$8</f>
        <v>25641.200000000001</v>
      </c>
      <c r="H8" s="8">
        <v>0</v>
      </c>
      <c r="I8" s="8">
        <f>'[2]Kacang Tanah'!$F$8</f>
        <v>15</v>
      </c>
      <c r="J8" s="8">
        <f>'[2]Kacanag Hijau'!$F$8</f>
        <v>7.1999999999999993</v>
      </c>
      <c r="K8" s="8">
        <f>'[2]Ubi Kayu'!$F$9</f>
        <v>18</v>
      </c>
      <c r="L8" s="8">
        <f>'[2]Ubi Jalar'!$F$8</f>
        <v>65</v>
      </c>
    </row>
    <row r="9" spans="1:12" ht="15.75" x14ac:dyDescent="0.25">
      <c r="A9" s="5">
        <v>3</v>
      </c>
      <c r="B9" s="28" t="s">
        <v>34</v>
      </c>
      <c r="C9" s="6" t="s">
        <v>7</v>
      </c>
      <c r="D9" s="8">
        <f>'[2]Padi sawah'!$F$10</f>
        <v>21979.1</v>
      </c>
      <c r="E9" s="8">
        <v>0</v>
      </c>
      <c r="F9" s="8">
        <f t="shared" si="0"/>
        <v>21979.1</v>
      </c>
      <c r="G9" s="8">
        <f>[2]Jagung!$F$10</f>
        <v>14752.4</v>
      </c>
      <c r="H9" s="8">
        <v>0</v>
      </c>
      <c r="I9" s="8">
        <f>'[2]Kacang Tanah'!$F$10</f>
        <v>29.5</v>
      </c>
      <c r="J9" s="8">
        <f>'[2]Kacanag Hijau'!$F$10</f>
        <v>2.2000000000000002</v>
      </c>
      <c r="K9" s="8">
        <f>'[2]Ubi Kayu'!$F$11</f>
        <v>21.6</v>
      </c>
      <c r="L9" s="8">
        <f>'[2]Ubi Jalar'!$F$10</f>
        <v>94.5</v>
      </c>
    </row>
    <row r="10" spans="1:12" ht="15.75" x14ac:dyDescent="0.25">
      <c r="A10" s="5">
        <v>4</v>
      </c>
      <c r="B10" s="28" t="s">
        <v>35</v>
      </c>
      <c r="C10" s="13" t="s">
        <v>8</v>
      </c>
      <c r="D10" s="8">
        <f>'[2]Padi sawah'!$F$9</f>
        <v>37785.79</v>
      </c>
      <c r="E10" s="8">
        <v>0</v>
      </c>
      <c r="F10" s="8">
        <f t="shared" si="0"/>
        <v>37785.79</v>
      </c>
      <c r="G10" s="8">
        <f>[2]Jagung!$F$9</f>
        <v>297.59999999999997</v>
      </c>
      <c r="H10" s="8">
        <v>0</v>
      </c>
      <c r="I10" s="8">
        <f>'[2]Kacang Tanah'!$F$9</f>
        <v>5</v>
      </c>
      <c r="J10" s="8">
        <v>0</v>
      </c>
      <c r="K10" s="8">
        <f>'[2]Ubi Kayu'!$F$10</f>
        <v>6</v>
      </c>
      <c r="L10" s="8">
        <f>'[2]Ubi Jalar'!$F$9</f>
        <v>40</v>
      </c>
    </row>
    <row r="11" spans="1:12" ht="15.75" x14ac:dyDescent="0.25">
      <c r="A11" s="12">
        <v>5</v>
      </c>
      <c r="B11" s="28" t="s">
        <v>36</v>
      </c>
      <c r="C11" s="14" t="s">
        <v>9</v>
      </c>
      <c r="D11" s="8">
        <f>'[2]Padi sawah'!$F$19</f>
        <v>33637.5</v>
      </c>
      <c r="E11" s="8">
        <f>'[2]Padi Ladang'!$F$19</f>
        <v>1537.1999999999998</v>
      </c>
      <c r="F11" s="8">
        <f t="shared" si="0"/>
        <v>35174.699999999997</v>
      </c>
      <c r="G11" s="8">
        <f>[2]Jagung!$F$19</f>
        <v>52228.75</v>
      </c>
      <c r="H11" s="8">
        <v>0</v>
      </c>
      <c r="I11" s="8">
        <f>'[2]Kacang Tanah'!$F$19</f>
        <v>14</v>
      </c>
      <c r="J11" s="8">
        <f>'[2]Kacanag Hijau'!$F$19</f>
        <v>7.7000000000000011</v>
      </c>
      <c r="K11" s="8">
        <f>'[2]Ubi Kayu'!$F$20</f>
        <v>20.8</v>
      </c>
      <c r="L11" s="8">
        <f>'[2]Ubi Jalar'!$F$19</f>
        <v>45</v>
      </c>
    </row>
    <row r="12" spans="1:12" ht="15.75" x14ac:dyDescent="0.25">
      <c r="A12" s="12">
        <v>6</v>
      </c>
      <c r="B12" s="28" t="s">
        <v>37</v>
      </c>
      <c r="C12" s="14" t="s">
        <v>10</v>
      </c>
      <c r="D12" s="8">
        <f>'[2]Padi sawah'!$F$18</f>
        <v>6261</v>
      </c>
      <c r="E12" s="8">
        <f>'[2]Padi Ladang'!$F$18</f>
        <v>77.300000000000011</v>
      </c>
      <c r="F12" s="8">
        <f t="shared" si="0"/>
        <v>6338.3</v>
      </c>
      <c r="G12" s="8">
        <f>[2]Jagung!$F$18</f>
        <v>20103.5</v>
      </c>
      <c r="H12" s="8">
        <v>0</v>
      </c>
      <c r="I12" s="8">
        <f>'[2]Kacang Tanah'!$F$18</f>
        <v>30</v>
      </c>
      <c r="J12" s="8">
        <f>'[2]Kacanag Hijau'!$F$18</f>
        <v>2</v>
      </c>
      <c r="K12" s="8">
        <f>'[2]Ubi Kayu'!$F$16</f>
        <v>24</v>
      </c>
      <c r="L12" s="8">
        <f>'[2]Ubi Jalar'!$F$18</f>
        <v>12</v>
      </c>
    </row>
    <row r="13" spans="1:12" ht="15.75" x14ac:dyDescent="0.25">
      <c r="A13" s="12">
        <v>7</v>
      </c>
      <c r="B13" s="28" t="s">
        <v>38</v>
      </c>
      <c r="C13" s="14" t="s">
        <v>11</v>
      </c>
      <c r="D13" s="8">
        <f>'[2]Padi sawah'!$F$14</f>
        <v>41697.75</v>
      </c>
      <c r="E13" s="8">
        <v>0</v>
      </c>
      <c r="F13" s="8">
        <f t="shared" si="0"/>
        <v>41697.75</v>
      </c>
      <c r="G13" s="8">
        <f>[2]Jagung!$F$14</f>
        <v>48826.399999999994</v>
      </c>
      <c r="H13" s="8">
        <v>0</v>
      </c>
      <c r="I13" s="8">
        <f>'[2]Kacang Tanah'!$F$14</f>
        <v>18</v>
      </c>
      <c r="J13" s="8">
        <f>'[2]Kacanag Hijau'!$F$14</f>
        <v>2</v>
      </c>
      <c r="K13" s="8">
        <f>'[2]Ubi Kayu'!$F$15</f>
        <v>35.699999999999996</v>
      </c>
      <c r="L13" s="8">
        <f>'[2]Ubi Jalar'!$F$14</f>
        <v>135</v>
      </c>
    </row>
    <row r="14" spans="1:12" ht="15.75" x14ac:dyDescent="0.25">
      <c r="A14" s="12">
        <v>8</v>
      </c>
      <c r="B14" s="28" t="s">
        <v>39</v>
      </c>
      <c r="C14" s="14" t="s">
        <v>12</v>
      </c>
      <c r="D14" s="8">
        <f>'[2]Padi sawah'!$F$17</f>
        <v>326.25</v>
      </c>
      <c r="E14" s="8">
        <v>0</v>
      </c>
      <c r="F14" s="8">
        <f t="shared" si="0"/>
        <v>326.25</v>
      </c>
      <c r="G14" s="8">
        <f>[2]Jagung!$F$17</f>
        <v>3101.25</v>
      </c>
      <c r="H14" s="8">
        <v>0</v>
      </c>
      <c r="I14" s="8">
        <f>'[2]Kacang Tanah'!$F$17</f>
        <v>14.850000000000001</v>
      </c>
      <c r="J14" s="8">
        <v>0</v>
      </c>
      <c r="K14" s="8">
        <v>0</v>
      </c>
      <c r="L14" s="8">
        <f>'[2]Ubi Jalar'!$F$17</f>
        <v>50</v>
      </c>
    </row>
    <row r="15" spans="1:12" ht="15.75" x14ac:dyDescent="0.25">
      <c r="A15" s="12">
        <v>9</v>
      </c>
      <c r="B15" s="28" t="s">
        <v>40</v>
      </c>
      <c r="C15" s="14" t="s">
        <v>13</v>
      </c>
      <c r="D15" s="8">
        <f>'[2]Padi sawah'!$F$22</f>
        <v>6652.125</v>
      </c>
      <c r="E15" s="8">
        <v>0</v>
      </c>
      <c r="F15" s="8">
        <f t="shared" si="0"/>
        <v>6652.125</v>
      </c>
      <c r="G15" s="8">
        <f>[2]Jagung!$F$22</f>
        <v>13615</v>
      </c>
      <c r="H15" s="8">
        <v>0</v>
      </c>
      <c r="I15" s="8">
        <f>'[2]Kacang Tanah'!$F$22</f>
        <v>18.150000000000002</v>
      </c>
      <c r="J15" s="8">
        <f>'[2]Kacanag Hijau'!$F$22</f>
        <v>15</v>
      </c>
      <c r="K15" s="8">
        <f>'[2]Ubi Kayu'!$F$23</f>
        <v>2.6</v>
      </c>
      <c r="L15" s="8">
        <f>'[2]Ubi Jalar'!$F$22</f>
        <v>13.5</v>
      </c>
    </row>
    <row r="16" spans="1:12" ht="15.75" x14ac:dyDescent="0.25">
      <c r="A16" s="12">
        <v>10</v>
      </c>
      <c r="B16" s="28" t="s">
        <v>41</v>
      </c>
      <c r="C16" s="14" t="s">
        <v>14</v>
      </c>
      <c r="D16" s="8">
        <f>'[2]Padi sawah'!$F$16</f>
        <v>1413</v>
      </c>
      <c r="E16" s="8">
        <v>0</v>
      </c>
      <c r="F16" s="8">
        <f t="shared" si="0"/>
        <v>1413</v>
      </c>
      <c r="G16" s="8">
        <f>[2]Jagung!$F$16</f>
        <v>3352</v>
      </c>
      <c r="H16" s="8">
        <v>0</v>
      </c>
      <c r="I16" s="8">
        <f>'[2]Kacang Tanah'!$F$16</f>
        <v>6</v>
      </c>
      <c r="J16" s="8">
        <f>'[2]Kacanag Hijau'!$F$16</f>
        <v>5.5</v>
      </c>
      <c r="K16" s="8">
        <f>'[2]Ubi Kayu'!$F$17</f>
        <v>28.6</v>
      </c>
      <c r="L16" s="8">
        <f>'[2]Ubi Jalar'!$F$16</f>
        <v>110</v>
      </c>
    </row>
    <row r="17" spans="1:12" ht="15.75" x14ac:dyDescent="0.25">
      <c r="A17" s="12">
        <v>11</v>
      </c>
      <c r="B17" s="28" t="s">
        <v>42</v>
      </c>
      <c r="C17" s="14" t="s">
        <v>15</v>
      </c>
      <c r="D17" s="8">
        <f>'[2]Padi sawah'!$F$21</f>
        <v>6608.2</v>
      </c>
      <c r="E17" s="8">
        <v>0</v>
      </c>
      <c r="F17" s="8">
        <f t="shared" si="0"/>
        <v>6608.2</v>
      </c>
      <c r="G17" s="8">
        <f>[2]Jagung!$F$21</f>
        <v>11138.4</v>
      </c>
      <c r="H17" s="8">
        <v>0</v>
      </c>
      <c r="I17" s="8">
        <f>'[2]Kacang Tanah'!$F$21</f>
        <v>28.799999999999997</v>
      </c>
      <c r="J17" s="8">
        <f>'[2]Kacanag Hijau'!$F$21</f>
        <v>3.5999999999999996</v>
      </c>
      <c r="K17" s="8">
        <f>'[2]Ubi Kayu'!$F$22</f>
        <v>17.600000000000001</v>
      </c>
      <c r="L17" s="8">
        <f>'[2]Ubi Jalar'!$F$21</f>
        <v>30</v>
      </c>
    </row>
    <row r="18" spans="1:12" ht="15.75" x14ac:dyDescent="0.25">
      <c r="A18" s="12">
        <v>12</v>
      </c>
      <c r="B18" s="28" t="s">
        <v>43</v>
      </c>
      <c r="C18" s="14" t="s">
        <v>16</v>
      </c>
      <c r="D18" s="8">
        <f>'[2]Padi sawah'!$F$15</f>
        <v>2160</v>
      </c>
      <c r="E18" s="8">
        <v>0</v>
      </c>
      <c r="F18" s="8">
        <f t="shared" si="0"/>
        <v>2160</v>
      </c>
      <c r="G18" s="8">
        <f>[2]Jagung!$F$15</f>
        <v>4579.0249999999996</v>
      </c>
      <c r="H18" s="8">
        <v>0</v>
      </c>
      <c r="I18" s="8">
        <f>'[2]Kacang Tanah'!$F$15</f>
        <v>10</v>
      </c>
      <c r="J18" s="8">
        <f>'[2]Kacanag Hijau'!$F$15</f>
        <v>2</v>
      </c>
      <c r="K18" s="8">
        <f>'[2]Ubi Kayu'!$F$16</f>
        <v>24</v>
      </c>
      <c r="L18" s="8">
        <f>'[2]Ubi Jalar'!$F$15</f>
        <v>50</v>
      </c>
    </row>
    <row r="19" spans="1:12" ht="15.75" x14ac:dyDescent="0.25">
      <c r="A19" s="12">
        <v>13</v>
      </c>
      <c r="B19" s="28" t="s">
        <v>44</v>
      </c>
      <c r="C19" s="14" t="s">
        <v>17</v>
      </c>
      <c r="D19" s="8">
        <f>'[2]Padi sawah'!$F$13</f>
        <v>15668.400000000001</v>
      </c>
      <c r="E19" s="8">
        <v>0</v>
      </c>
      <c r="F19" s="8">
        <f t="shared" si="0"/>
        <v>15668.400000000001</v>
      </c>
      <c r="G19" s="8">
        <f>[2]Jagung!$F$13</f>
        <v>23889.599999999999</v>
      </c>
      <c r="H19" s="8">
        <v>0</v>
      </c>
      <c r="I19" s="8">
        <f>'[2]Kacang Tanah'!$F$13</f>
        <v>19</v>
      </c>
      <c r="J19" s="8">
        <f>'[2]Kacanag Hijau'!$F$13</f>
        <v>2.2000000000000002</v>
      </c>
      <c r="K19" s="8">
        <f>'[2]Ubi Kayu'!$F$14</f>
        <v>30.6</v>
      </c>
      <c r="L19" s="8">
        <v>0</v>
      </c>
    </row>
    <row r="20" spans="1:12" ht="15.75" x14ac:dyDescent="0.25">
      <c r="A20" s="12">
        <v>14</v>
      </c>
      <c r="B20" s="28" t="s">
        <v>45</v>
      </c>
      <c r="C20" s="14" t="s">
        <v>18</v>
      </c>
      <c r="D20" s="8">
        <f>'[2]Padi sawah'!$F$12</f>
        <v>15639.4</v>
      </c>
      <c r="E20" s="8">
        <v>0</v>
      </c>
      <c r="F20" s="8">
        <f t="shared" si="0"/>
        <v>15639.4</v>
      </c>
      <c r="G20" s="8">
        <f>[2]Jagung!$F$12</f>
        <v>4803.4000000000005</v>
      </c>
      <c r="H20" s="8">
        <v>0</v>
      </c>
      <c r="I20" s="8">
        <f>'[2]Kacang Tanah'!$F$12</f>
        <v>10.725000000000001</v>
      </c>
      <c r="J20" s="8">
        <f>'[2]Kacanag Hijau'!$F$12</f>
        <v>4.6750000000000007</v>
      </c>
      <c r="K20" s="8">
        <f>'[2]Ubi Kayu'!$F$13</f>
        <v>10</v>
      </c>
      <c r="L20" s="8">
        <f>'[2]Ubi Jalar'!$F$12</f>
        <v>9</v>
      </c>
    </row>
    <row r="21" spans="1:12" ht="15.75" x14ac:dyDescent="0.25">
      <c r="A21" s="12">
        <v>15</v>
      </c>
      <c r="B21" s="28" t="s">
        <v>46</v>
      </c>
      <c r="C21" s="14" t="s">
        <v>19</v>
      </c>
      <c r="D21" s="8">
        <f>'[2]Padi sawah'!$F$11</f>
        <v>7541.2799999999988</v>
      </c>
      <c r="E21" s="8">
        <v>0</v>
      </c>
      <c r="F21" s="8">
        <f t="shared" si="0"/>
        <v>7541.2799999999988</v>
      </c>
      <c r="G21" s="8">
        <f>[2]Jagung!$F$11</f>
        <v>7712.1</v>
      </c>
      <c r="H21" s="8">
        <v>0</v>
      </c>
      <c r="I21" s="9">
        <v>0</v>
      </c>
      <c r="J21" s="9">
        <v>0</v>
      </c>
      <c r="K21" s="9">
        <v>0</v>
      </c>
      <c r="L21" s="9">
        <v>0</v>
      </c>
    </row>
    <row r="22" spans="1:12" s="4" customFormat="1" x14ac:dyDescent="0.2">
      <c r="A22" s="2"/>
      <c r="B22" s="2"/>
      <c r="C22" s="3" t="s">
        <v>3</v>
      </c>
      <c r="D22" s="10">
        <f>SUM(D7:D21)</f>
        <v>243311.79500000001</v>
      </c>
      <c r="E22" s="10">
        <f t="shared" ref="E22:F22" si="1">SUM(E7:E21)</f>
        <v>1740.4999999999998</v>
      </c>
      <c r="F22" s="11">
        <f t="shared" si="1"/>
        <v>245052.29500000001</v>
      </c>
      <c r="G22" s="10">
        <f t="shared" ref="G22" si="2">SUM(G7:G21)</f>
        <v>243852.42499999999</v>
      </c>
      <c r="H22" s="10">
        <f t="shared" ref="H22" si="3">SUM(H7:H21)</f>
        <v>0</v>
      </c>
      <c r="I22" s="10">
        <f t="shared" ref="I22" si="4">SUM(I7:I21)</f>
        <v>239.42499999999998</v>
      </c>
      <c r="J22" s="10">
        <f t="shared" ref="J22" si="5">SUM(J7:J21)</f>
        <v>58.575000000000003</v>
      </c>
      <c r="K22" s="10">
        <f t="shared" ref="K22" si="6">SUM(K7:K21)</f>
        <v>242.37999999999997</v>
      </c>
      <c r="L22" s="10">
        <f t="shared" ref="L22" si="7">SUM(L7:L21)</f>
        <v>657.6</v>
      </c>
    </row>
  </sheetData>
  <mergeCells count="12">
    <mergeCell ref="A2:L2"/>
    <mergeCell ref="G5:G6"/>
    <mergeCell ref="H5:H6"/>
    <mergeCell ref="I5:I6"/>
    <mergeCell ref="J5:J6"/>
    <mergeCell ref="K5:K6"/>
    <mergeCell ref="L5:L6"/>
    <mergeCell ref="A4:A5"/>
    <mergeCell ref="C4:C5"/>
    <mergeCell ref="D4:L4"/>
    <mergeCell ref="D5:F5"/>
    <mergeCell ref="B4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2023-02-15T06:36:11Z</dcterms:created>
  <dcterms:modified xsi:type="dcterms:W3CDTF">2025-03-10T00:27:39Z</dcterms:modified>
</cp:coreProperties>
</file>